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lucin\Dropbox\Healthy Streets Ltd\Active projects\Healthy Streets tools\Checks for Designers\New Zealand Tool\"/>
    </mc:Choice>
  </mc:AlternateContent>
  <xr:revisionPtr revIDLastSave="0" documentId="8_{3AC0C485-1503-41DE-9975-BCC726C6F320}" xr6:coauthVersionLast="47" xr6:coauthVersionMax="47" xr10:uidLastSave="{00000000-0000-0000-0000-000000000000}"/>
  <bookViews>
    <workbookView xWindow="-110" yWindow="-110" windowWidth="22780" windowHeight="14540" tabRatio="724" xr2:uid="{00000000-000D-0000-FFFF-FFFF00000000}"/>
  </bookViews>
  <sheets>
    <sheet name="Home" sheetId="6" r:id="rId1"/>
    <sheet name="About" sheetId="11" r:id="rId2"/>
    <sheet name="Project" sheetId="8" r:id="rId3"/>
    <sheet name="Scoring" sheetId="1" r:id="rId4"/>
    <sheet name="Results" sheetId="10" r:id="rId5"/>
    <sheet name="Calculator" sheetId="3" state="hidden" r:id="rId6"/>
    <sheet name="Chart data" sheetId="15" state="hidden" r:id="rId7"/>
    <sheet name="How to measure" sheetId="2" r:id="rId8"/>
    <sheet name="How to score crossings" sheetId="13" state="hidden" r:id="rId9"/>
    <sheet name="Help" sheetId="12" r:id="rId10"/>
    <sheet name="How the score is generated" sheetId="14" r:id="rId11"/>
  </sheets>
  <definedNames>
    <definedName name="OLE_LINK1" localSheetId="7">'How to measure'!$D$25</definedName>
    <definedName name="_xlnm.Print_Area" localSheetId="3">Scoring!$A$1:$K$26</definedName>
    <definedName name="rngScore">Scoring!$H$7:$H$26,Scoring!$J$7:$J$26</definedName>
  </definedNames>
  <calcPr calcId="191028"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3" l="1"/>
  <c r="M29" i="3"/>
  <c r="E29" i="3"/>
  <c r="I29" i="3"/>
  <c r="J29" i="3"/>
  <c r="K29" i="3"/>
  <c r="N29" i="3"/>
  <c r="F29" i="3"/>
  <c r="C30" i="3"/>
  <c r="C31" i="3"/>
  <c r="C41" i="3"/>
  <c r="C42" i="3"/>
  <c r="C44" i="3"/>
  <c r="C45" i="3"/>
  <c r="C32" i="3"/>
  <c r="C33" i="3"/>
  <c r="C34" i="3"/>
  <c r="C35" i="3"/>
  <c r="C37" i="3"/>
  <c r="C38" i="3"/>
  <c r="C39" i="3"/>
  <c r="C40" i="3"/>
  <c r="C46" i="3"/>
  <c r="C3" i="3"/>
  <c r="C4" i="3"/>
  <c r="K4" i="3"/>
  <c r="C5" i="3"/>
  <c r="K5" i="3"/>
  <c r="C6" i="3"/>
  <c r="M6" i="3"/>
  <c r="C7" i="3"/>
  <c r="K7" i="3"/>
  <c r="C8" i="3"/>
  <c r="E8" i="3"/>
  <c r="C9" i="3"/>
  <c r="J9" i="3"/>
  <c r="C11" i="3"/>
  <c r="K11" i="3"/>
  <c r="C12" i="3"/>
  <c r="K12" i="3"/>
  <c r="C13" i="3"/>
  <c r="E13" i="3"/>
  <c r="C14" i="3"/>
  <c r="K14" i="3"/>
  <c r="C15" i="3"/>
  <c r="L15" i="3"/>
  <c r="C43" i="3"/>
  <c r="D23" i="15"/>
  <c r="D22" i="15"/>
  <c r="D21" i="15"/>
  <c r="D20" i="15"/>
  <c r="D19" i="15"/>
  <c r="D18" i="15"/>
  <c r="D17" i="15"/>
  <c r="D16" i="15"/>
  <c r="D15" i="15"/>
  <c r="D14" i="15"/>
  <c r="D13" i="15"/>
  <c r="D12" i="15"/>
  <c r="D11" i="15"/>
  <c r="D10" i="15"/>
  <c r="D9" i="15"/>
  <c r="D8" i="15"/>
  <c r="D7" i="15"/>
  <c r="D6" i="15"/>
  <c r="D5" i="15"/>
  <c r="D4" i="15"/>
  <c r="C47" i="3"/>
  <c r="C36" i="3"/>
  <c r="C10" i="3"/>
  <c r="E10" i="3"/>
  <c r="C16" i="3"/>
  <c r="L16" i="3"/>
  <c r="C17" i="3"/>
  <c r="H17" i="3"/>
  <c r="C18" i="3"/>
  <c r="L18" i="3"/>
  <c r="C19" i="3"/>
  <c r="L19" i="3"/>
  <c r="C20" i="3"/>
  <c r="C21" i="3"/>
  <c r="E21" i="3"/>
  <c r="H1" i="15"/>
  <c r="I1" i="15"/>
  <c r="J1" i="15"/>
  <c r="K1" i="15"/>
  <c r="L1" i="15"/>
  <c r="M1" i="15"/>
  <c r="N1" i="15"/>
  <c r="O1" i="15"/>
  <c r="P1" i="15"/>
  <c r="Q1" i="15"/>
  <c r="R1" i="15"/>
  <c r="S1" i="15"/>
  <c r="T1" i="15"/>
  <c r="U1" i="15"/>
  <c r="V1" i="15"/>
  <c r="W1" i="15"/>
  <c r="X1" i="15"/>
  <c r="Y1" i="15"/>
  <c r="Z1" i="15"/>
  <c r="AA1" i="15"/>
  <c r="AB1" i="15"/>
  <c r="AC1" i="15"/>
  <c r="AD1" i="15"/>
  <c r="AE1" i="15"/>
  <c r="AF1" i="15"/>
  <c r="AG1" i="15"/>
  <c r="AH1" i="15"/>
  <c r="AI1" i="15"/>
  <c r="AJ1" i="15"/>
  <c r="AK1" i="15"/>
  <c r="AL1" i="15"/>
  <c r="AM1" i="15"/>
  <c r="AN1" i="15"/>
  <c r="AO1" i="15"/>
  <c r="AP1" i="15"/>
  <c r="AQ1" i="15"/>
  <c r="AR1" i="15"/>
  <c r="AS1" i="15"/>
  <c r="AT1" i="15"/>
  <c r="AU1" i="15"/>
  <c r="AV1" i="15"/>
  <c r="AW1" i="15"/>
  <c r="AX1" i="15"/>
  <c r="AY1" i="15"/>
  <c r="AZ1" i="15"/>
  <c r="BA1" i="15"/>
  <c r="BB1" i="15"/>
  <c r="BC1" i="15"/>
  <c r="BD1" i="15"/>
  <c r="BE1" i="15"/>
  <c r="BF1" i="15"/>
  <c r="BG1" i="15"/>
  <c r="BH1" i="15"/>
  <c r="BI1" i="15"/>
  <c r="BJ1" i="15"/>
  <c r="BK1" i="15"/>
  <c r="BL1" i="15"/>
  <c r="BM1" i="15"/>
  <c r="BN1" i="15"/>
  <c r="BO1" i="15"/>
  <c r="BP1" i="15"/>
  <c r="BQ1" i="15"/>
  <c r="BR1" i="15"/>
  <c r="BS1" i="15"/>
  <c r="BT1" i="15"/>
  <c r="BU1" i="15"/>
  <c r="BV1" i="15"/>
  <c r="BW1" i="15"/>
  <c r="BX1" i="15"/>
  <c r="BY1" i="15"/>
  <c r="BZ1" i="15"/>
  <c r="CA1" i="15"/>
  <c r="CB1" i="15"/>
  <c r="CC1" i="15"/>
  <c r="CD1" i="15"/>
  <c r="CE1" i="15"/>
  <c r="CF1" i="15"/>
  <c r="CG1" i="15"/>
  <c r="CH1" i="15"/>
  <c r="CI1" i="15"/>
  <c r="CJ1" i="15"/>
  <c r="CK1" i="15"/>
  <c r="CL1" i="15"/>
  <c r="CM1" i="15"/>
  <c r="B12" i="10"/>
  <c r="B9" i="10"/>
  <c r="B6" i="10"/>
  <c r="B3" i="3"/>
  <c r="B4" i="3"/>
  <c r="B5" i="3"/>
  <c r="B6" i="3"/>
  <c r="B7" i="3"/>
  <c r="B8" i="3"/>
  <c r="B9" i="3"/>
  <c r="B10" i="3"/>
  <c r="B11" i="3"/>
  <c r="B12" i="3"/>
  <c r="B13" i="3"/>
  <c r="B14" i="3"/>
  <c r="B15" i="3"/>
  <c r="B16" i="3"/>
  <c r="B17" i="3"/>
  <c r="B18" i="3"/>
  <c r="B19" i="3"/>
  <c r="B20" i="3"/>
  <c r="B21" i="3"/>
  <c r="B29" i="3"/>
  <c r="B30" i="3"/>
  <c r="B31" i="3"/>
  <c r="B32" i="3"/>
  <c r="B33" i="3"/>
  <c r="B34" i="3"/>
  <c r="B35" i="3"/>
  <c r="B36" i="3"/>
  <c r="B37" i="3"/>
  <c r="B38" i="3"/>
  <c r="B39" i="3"/>
  <c r="B40" i="3"/>
  <c r="B41" i="3"/>
  <c r="B42" i="3"/>
  <c r="B43" i="3"/>
  <c r="B44" i="3"/>
  <c r="B45" i="3"/>
  <c r="B46" i="3"/>
  <c r="B47" i="3"/>
  <c r="I12" i="3"/>
  <c r="J12" i="3"/>
  <c r="E12" i="3"/>
  <c r="F23" i="15"/>
  <c r="CN1" i="15"/>
  <c r="F4" i="15"/>
  <c r="F8" i="15"/>
  <c r="E9" i="15"/>
  <c r="F12" i="15"/>
  <c r="E13" i="15"/>
  <c r="F16" i="15"/>
  <c r="E17" i="15"/>
  <c r="F20" i="15"/>
  <c r="E21" i="15"/>
  <c r="F5" i="15"/>
  <c r="E6" i="15"/>
  <c r="F9" i="15"/>
  <c r="E10" i="15"/>
  <c r="F13" i="15"/>
  <c r="E14" i="15"/>
  <c r="F17" i="15"/>
  <c r="E18" i="15"/>
  <c r="F21" i="15"/>
  <c r="E22" i="15"/>
  <c r="F6" i="15"/>
  <c r="E7" i="15"/>
  <c r="F10" i="15"/>
  <c r="E11" i="15"/>
  <c r="F14" i="15"/>
  <c r="E15" i="15"/>
  <c r="F18" i="15"/>
  <c r="E19" i="15"/>
  <c r="F22" i="15"/>
  <c r="E23" i="15"/>
  <c r="F7" i="15"/>
  <c r="E8" i="15"/>
  <c r="F11" i="15"/>
  <c r="E12" i="15"/>
  <c r="F15" i="15"/>
  <c r="E16" i="15"/>
  <c r="F19" i="15"/>
  <c r="E20" i="15"/>
  <c r="BW8" i="15"/>
  <c r="BS8" i="15"/>
  <c r="BO8" i="15"/>
  <c r="BK8" i="15"/>
  <c r="BG8" i="15"/>
  <c r="BC8" i="15"/>
  <c r="AY8" i="15"/>
  <c r="AU8" i="15"/>
  <c r="AQ8" i="15"/>
  <c r="AM8" i="15"/>
  <c r="AI8" i="15"/>
  <c r="AE8" i="15"/>
  <c r="AA8" i="15"/>
  <c r="W8" i="15"/>
  <c r="S8" i="15"/>
  <c r="O8" i="15"/>
  <c r="K8" i="15"/>
  <c r="G8" i="15"/>
  <c r="BZ8" i="15"/>
  <c r="BV8" i="15"/>
  <c r="BR8" i="15"/>
  <c r="BN8" i="15"/>
  <c r="BJ8" i="15"/>
  <c r="BF8" i="15"/>
  <c r="BB8" i="15"/>
  <c r="AX8" i="15"/>
  <c r="AT8" i="15"/>
  <c r="AP8" i="15"/>
  <c r="AL8" i="15"/>
  <c r="AH8" i="15"/>
  <c r="AD8" i="15"/>
  <c r="Z8" i="15"/>
  <c r="V8" i="15"/>
  <c r="R8" i="15"/>
  <c r="N8" i="15"/>
  <c r="J8" i="15"/>
  <c r="BY8" i="15"/>
  <c r="BU8" i="15"/>
  <c r="BQ8" i="15"/>
  <c r="BM8" i="15"/>
  <c r="BI8" i="15"/>
  <c r="BE8" i="15"/>
  <c r="BA8" i="15"/>
  <c r="AW8" i="15"/>
  <c r="AS8" i="15"/>
  <c r="AO8" i="15"/>
  <c r="AK8" i="15"/>
  <c r="AG8" i="15"/>
  <c r="AC8" i="15"/>
  <c r="Y8" i="15"/>
  <c r="U8" i="15"/>
  <c r="Q8" i="15"/>
  <c r="M8" i="15"/>
  <c r="I8" i="15"/>
  <c r="BX8" i="15"/>
  <c r="BT8" i="15"/>
  <c r="BP8" i="15"/>
  <c r="BL8" i="15"/>
  <c r="BH8" i="15"/>
  <c r="BD8" i="15"/>
  <c r="AZ8" i="15"/>
  <c r="AV8" i="15"/>
  <c r="AR8" i="15"/>
  <c r="AN8" i="15"/>
  <c r="AJ8" i="15"/>
  <c r="AF8" i="15"/>
  <c r="AB8" i="15"/>
  <c r="X8" i="15"/>
  <c r="T8" i="15"/>
  <c r="P8" i="15"/>
  <c r="L8" i="15"/>
  <c r="H8" i="15"/>
  <c r="CJ11" i="15"/>
  <c r="CF11" i="15"/>
  <c r="CB11" i="15"/>
  <c r="BX11" i="15"/>
  <c r="BT11" i="15"/>
  <c r="BP11" i="15"/>
  <c r="BL11" i="15"/>
  <c r="BH11" i="15"/>
  <c r="BD11" i="15"/>
  <c r="AZ11" i="15"/>
  <c r="AV11" i="15"/>
  <c r="AR11" i="15"/>
  <c r="AN11" i="15"/>
  <c r="AJ11" i="15"/>
  <c r="AF11" i="15"/>
  <c r="AB11" i="15"/>
  <c r="X11" i="15"/>
  <c r="T11" i="15"/>
  <c r="P11" i="15"/>
  <c r="L11" i="15"/>
  <c r="H11" i="15"/>
  <c r="CM11" i="15"/>
  <c r="CI11" i="15"/>
  <c r="CE11" i="15"/>
  <c r="CA11" i="15"/>
  <c r="BW11" i="15"/>
  <c r="BS11" i="15"/>
  <c r="BO11" i="15"/>
  <c r="BK11" i="15"/>
  <c r="BG11" i="15"/>
  <c r="BC11" i="15"/>
  <c r="AY11" i="15"/>
  <c r="AU11" i="15"/>
  <c r="AQ11" i="15"/>
  <c r="AM11" i="15"/>
  <c r="AI11" i="15"/>
  <c r="AE11" i="15"/>
  <c r="AA11" i="15"/>
  <c r="W11" i="15"/>
  <c r="S11" i="15"/>
  <c r="O11" i="15"/>
  <c r="K11" i="15"/>
  <c r="G11" i="15"/>
  <c r="CL11" i="15"/>
  <c r="CH11" i="15"/>
  <c r="CD11" i="15"/>
  <c r="BZ11" i="15"/>
  <c r="BV11" i="15"/>
  <c r="BR11" i="15"/>
  <c r="BN11" i="15"/>
  <c r="BJ11" i="15"/>
  <c r="BF11" i="15"/>
  <c r="BB11" i="15"/>
  <c r="AX11" i="15"/>
  <c r="AT11" i="15"/>
  <c r="AP11" i="15"/>
  <c r="AL11" i="15"/>
  <c r="AH11" i="15"/>
  <c r="AD11" i="15"/>
  <c r="Z11" i="15"/>
  <c r="V11" i="15"/>
  <c r="R11" i="15"/>
  <c r="N11" i="15"/>
  <c r="J11" i="15"/>
  <c r="CK11" i="15"/>
  <c r="CG11" i="15"/>
  <c r="CC11" i="15"/>
  <c r="BY11" i="15"/>
  <c r="BU11" i="15"/>
  <c r="BQ11" i="15"/>
  <c r="BM11" i="15"/>
  <c r="BI11" i="15"/>
  <c r="BE11" i="15"/>
  <c r="BA11" i="15"/>
  <c r="AW11" i="15"/>
  <c r="AS11" i="15"/>
  <c r="AO11" i="15"/>
  <c r="AK11" i="15"/>
  <c r="AG11" i="15"/>
  <c r="AC11" i="15"/>
  <c r="Y11" i="15"/>
  <c r="U11" i="15"/>
  <c r="Q11" i="15"/>
  <c r="M11" i="15"/>
  <c r="I11" i="15"/>
  <c r="CD22" i="15"/>
  <c r="BZ22" i="15"/>
  <c r="BV22" i="15"/>
  <c r="CC22" i="15"/>
  <c r="BY22" i="15"/>
  <c r="BU22" i="15"/>
  <c r="BQ22" i="15"/>
  <c r="BM22" i="15"/>
  <c r="BI22" i="15"/>
  <c r="CA22" i="15"/>
  <c r="BW22" i="15"/>
  <c r="BS22" i="15"/>
  <c r="BO22" i="15"/>
  <c r="BK22" i="15"/>
  <c r="BG22" i="15"/>
  <c r="CJ22" i="15"/>
  <c r="BT22" i="15"/>
  <c r="BL22" i="15"/>
  <c r="BE22" i="15"/>
  <c r="BA22" i="15"/>
  <c r="AW22" i="15"/>
  <c r="AS22" i="15"/>
  <c r="AO22" i="15"/>
  <c r="AK22" i="15"/>
  <c r="AG22" i="15"/>
  <c r="AC22" i="15"/>
  <c r="Y22" i="15"/>
  <c r="U22" i="15"/>
  <c r="Q22" i="15"/>
  <c r="M22" i="15"/>
  <c r="I22" i="15"/>
  <c r="CF22" i="15"/>
  <c r="BR22" i="15"/>
  <c r="BJ22" i="15"/>
  <c r="BD22" i="15"/>
  <c r="AZ22" i="15"/>
  <c r="AV22" i="15"/>
  <c r="AR22" i="15"/>
  <c r="AN22" i="15"/>
  <c r="AJ22" i="15"/>
  <c r="AF22" i="15"/>
  <c r="AB22" i="15"/>
  <c r="X22" i="15"/>
  <c r="T22" i="15"/>
  <c r="P22" i="15"/>
  <c r="L22" i="15"/>
  <c r="H22" i="15"/>
  <c r="CB22" i="15"/>
  <c r="BP22" i="15"/>
  <c r="BH22" i="15"/>
  <c r="BC22" i="15"/>
  <c r="AY22" i="15"/>
  <c r="AU22" i="15"/>
  <c r="AQ22" i="15"/>
  <c r="AM22" i="15"/>
  <c r="AI22" i="15"/>
  <c r="AE22" i="15"/>
  <c r="AA22" i="15"/>
  <c r="W22" i="15"/>
  <c r="S22" i="15"/>
  <c r="O22" i="15"/>
  <c r="K22" i="15"/>
  <c r="G22" i="15"/>
  <c r="BX22" i="15"/>
  <c r="BN22" i="15"/>
  <c r="BF22" i="15"/>
  <c r="BB22" i="15"/>
  <c r="AX22" i="15"/>
  <c r="AT22" i="15"/>
  <c r="AP22" i="15"/>
  <c r="AL22" i="15"/>
  <c r="AH22" i="15"/>
  <c r="AD22" i="15"/>
  <c r="Z22" i="15"/>
  <c r="V22" i="15"/>
  <c r="R22" i="15"/>
  <c r="N22" i="15"/>
  <c r="J22" i="15"/>
  <c r="CK6" i="15"/>
  <c r="CG6" i="15"/>
  <c r="CC6" i="15"/>
  <c r="BZ6" i="15"/>
  <c r="BV6" i="15"/>
  <c r="BR6" i="15"/>
  <c r="BN6" i="15"/>
  <c r="BJ6" i="15"/>
  <c r="AP6" i="15"/>
  <c r="AL6" i="15"/>
  <c r="AH6" i="15"/>
  <c r="AD6" i="15"/>
  <c r="Z6" i="15"/>
  <c r="V6" i="15"/>
  <c r="R6" i="15"/>
  <c r="N6" i="15"/>
  <c r="J6" i="15"/>
  <c r="CJ6" i="15"/>
  <c r="CF6" i="15"/>
  <c r="CB6" i="15"/>
  <c r="BY6" i="15"/>
  <c r="BU6" i="15"/>
  <c r="BQ6" i="15"/>
  <c r="BM6" i="15"/>
  <c r="AO6" i="15"/>
  <c r="AK6" i="15"/>
  <c r="AG6" i="15"/>
  <c r="AC6" i="15"/>
  <c r="Y6" i="15"/>
  <c r="U6" i="15"/>
  <c r="Q6" i="15"/>
  <c r="M6" i="15"/>
  <c r="I6" i="15"/>
  <c r="CM6" i="15"/>
  <c r="CI6" i="15"/>
  <c r="CE6" i="15"/>
  <c r="BX6" i="15"/>
  <c r="BT6" i="15"/>
  <c r="BP6" i="15"/>
  <c r="BL6" i="15"/>
  <c r="AN6" i="15"/>
  <c r="AJ6" i="15"/>
  <c r="AF6" i="15"/>
  <c r="AB6" i="15"/>
  <c r="X6" i="15"/>
  <c r="T6" i="15"/>
  <c r="P6" i="15"/>
  <c r="L6" i="15"/>
  <c r="H6" i="15"/>
  <c r="CL6" i="15"/>
  <c r="CH6" i="15"/>
  <c r="CD6" i="15"/>
  <c r="CA6" i="15"/>
  <c r="BW6" i="15"/>
  <c r="BS6" i="15"/>
  <c r="BO6" i="15"/>
  <c r="BK6" i="15"/>
  <c r="AM6" i="15"/>
  <c r="AI6" i="15"/>
  <c r="AE6" i="15"/>
  <c r="AA6" i="15"/>
  <c r="W6" i="15"/>
  <c r="S6" i="15"/>
  <c r="O6" i="15"/>
  <c r="K6" i="15"/>
  <c r="G6" i="15"/>
  <c r="CL9" i="15"/>
  <c r="CH9" i="15"/>
  <c r="CD9" i="15"/>
  <c r="BZ9" i="15"/>
  <c r="BV9" i="15"/>
  <c r="BR9" i="15"/>
  <c r="BN9" i="15"/>
  <c r="BJ9" i="15"/>
  <c r="BF9" i="15"/>
  <c r="BB9" i="15"/>
  <c r="AX9" i="15"/>
  <c r="AT9" i="15"/>
  <c r="AP9" i="15"/>
  <c r="AL9" i="15"/>
  <c r="AH9" i="15"/>
  <c r="AD9" i="15"/>
  <c r="Z9" i="15"/>
  <c r="V9" i="15"/>
  <c r="R9" i="15"/>
  <c r="N9" i="15"/>
  <c r="J9" i="15"/>
  <c r="CK9" i="15"/>
  <c r="CG9" i="15"/>
  <c r="CC9" i="15"/>
  <c r="BY9" i="15"/>
  <c r="BU9" i="15"/>
  <c r="BQ9" i="15"/>
  <c r="BM9" i="15"/>
  <c r="BI9" i="15"/>
  <c r="BE9" i="15"/>
  <c r="BA9" i="15"/>
  <c r="AW9" i="15"/>
  <c r="AS9" i="15"/>
  <c r="AO9" i="15"/>
  <c r="AK9" i="15"/>
  <c r="AG9" i="15"/>
  <c r="AC9" i="15"/>
  <c r="Y9" i="15"/>
  <c r="U9" i="15"/>
  <c r="Q9" i="15"/>
  <c r="M9" i="15"/>
  <c r="I9" i="15"/>
  <c r="CJ9" i="15"/>
  <c r="CF9" i="15"/>
  <c r="CB9" i="15"/>
  <c r="BX9" i="15"/>
  <c r="BT9" i="15"/>
  <c r="BP9" i="15"/>
  <c r="BL9" i="15"/>
  <c r="BH9" i="15"/>
  <c r="BD9" i="15"/>
  <c r="AZ9" i="15"/>
  <c r="AV9" i="15"/>
  <c r="AR9" i="15"/>
  <c r="AN9" i="15"/>
  <c r="AJ9" i="15"/>
  <c r="AF9" i="15"/>
  <c r="AB9" i="15"/>
  <c r="X9" i="15"/>
  <c r="T9" i="15"/>
  <c r="P9" i="15"/>
  <c r="L9" i="15"/>
  <c r="H9" i="15"/>
  <c r="CM9" i="15"/>
  <c r="CI9" i="15"/>
  <c r="CE9" i="15"/>
  <c r="CA9" i="15"/>
  <c r="BW9" i="15"/>
  <c r="BS9" i="15"/>
  <c r="BO9" i="15"/>
  <c r="BK9" i="15"/>
  <c r="BG9" i="15"/>
  <c r="BC9" i="15"/>
  <c r="AY9" i="15"/>
  <c r="AU9" i="15"/>
  <c r="AQ9" i="15"/>
  <c r="AM9" i="15"/>
  <c r="AI9" i="15"/>
  <c r="AE9" i="15"/>
  <c r="AA9" i="15"/>
  <c r="W9" i="15"/>
  <c r="S9" i="15"/>
  <c r="O9" i="15"/>
  <c r="K9" i="15"/>
  <c r="G9" i="15"/>
  <c r="CL22" i="15"/>
  <c r="CI22" i="15"/>
  <c r="CK20" i="15"/>
  <c r="CG20" i="15"/>
  <c r="CC20" i="15"/>
  <c r="BY20" i="15"/>
  <c r="BU20" i="15"/>
  <c r="BQ20" i="15"/>
  <c r="BM20" i="15"/>
  <c r="BI20" i="15"/>
  <c r="BE20" i="15"/>
  <c r="BA20" i="15"/>
  <c r="AW20" i="15"/>
  <c r="AS20" i="15"/>
  <c r="AO20" i="15"/>
  <c r="AK20" i="15"/>
  <c r="AG20" i="15"/>
  <c r="AC20" i="15"/>
  <c r="Y20" i="15"/>
  <c r="U20" i="15"/>
  <c r="Q20" i="15"/>
  <c r="M20" i="15"/>
  <c r="I20" i="15"/>
  <c r="CJ20" i="15"/>
  <c r="CF20" i="15"/>
  <c r="CB20" i="15"/>
  <c r="BX20" i="15"/>
  <c r="BT20" i="15"/>
  <c r="BP20" i="15"/>
  <c r="BL20" i="15"/>
  <c r="BH20" i="15"/>
  <c r="BD20" i="15"/>
  <c r="AZ20" i="15"/>
  <c r="AV20" i="15"/>
  <c r="AR20" i="15"/>
  <c r="AN20" i="15"/>
  <c r="AJ20" i="15"/>
  <c r="AF20" i="15"/>
  <c r="AB20" i="15"/>
  <c r="X20" i="15"/>
  <c r="T20" i="15"/>
  <c r="P20" i="15"/>
  <c r="L20" i="15"/>
  <c r="H20" i="15"/>
  <c r="CM20" i="15"/>
  <c r="CI20" i="15"/>
  <c r="CE20" i="15"/>
  <c r="CA20" i="15"/>
  <c r="BW20" i="15"/>
  <c r="BS20" i="15"/>
  <c r="BO20" i="15"/>
  <c r="BK20" i="15"/>
  <c r="BG20" i="15"/>
  <c r="BC20" i="15"/>
  <c r="AY20" i="15"/>
  <c r="AU20" i="15"/>
  <c r="AQ20" i="15"/>
  <c r="AM20" i="15"/>
  <c r="AI20" i="15"/>
  <c r="AE20" i="15"/>
  <c r="AA20" i="15"/>
  <c r="W20" i="15"/>
  <c r="S20" i="15"/>
  <c r="O20" i="15"/>
  <c r="K20" i="15"/>
  <c r="G20" i="15"/>
  <c r="CL20" i="15"/>
  <c r="CH20" i="15"/>
  <c r="CD20" i="15"/>
  <c r="BZ20" i="15"/>
  <c r="BV20" i="15"/>
  <c r="BR20" i="15"/>
  <c r="BN20" i="15"/>
  <c r="BJ20" i="15"/>
  <c r="BF20" i="15"/>
  <c r="BB20" i="15"/>
  <c r="AX20" i="15"/>
  <c r="AT20" i="15"/>
  <c r="AP20" i="15"/>
  <c r="AL20" i="15"/>
  <c r="AH20" i="15"/>
  <c r="AD20" i="15"/>
  <c r="Z20" i="15"/>
  <c r="V20" i="15"/>
  <c r="R20" i="15"/>
  <c r="N20" i="15"/>
  <c r="J20" i="15"/>
  <c r="CL23" i="15"/>
  <c r="CH23" i="15"/>
  <c r="CD23" i="15"/>
  <c r="BZ23" i="15"/>
  <c r="BV23" i="15"/>
  <c r="BR23" i="15"/>
  <c r="BN23" i="15"/>
  <c r="BJ23" i="15"/>
  <c r="BF23" i="15"/>
  <c r="BB23" i="15"/>
  <c r="AX23" i="15"/>
  <c r="AT23" i="15"/>
  <c r="AP23" i="15"/>
  <c r="AL23" i="15"/>
  <c r="AH23" i="15"/>
  <c r="AD23" i="15"/>
  <c r="Z23" i="15"/>
  <c r="V23" i="15"/>
  <c r="R23" i="15"/>
  <c r="N23" i="15"/>
  <c r="J23" i="15"/>
  <c r="CK23" i="15"/>
  <c r="CG23" i="15"/>
  <c r="CC23" i="15"/>
  <c r="BY23" i="15"/>
  <c r="BU23" i="15"/>
  <c r="BQ23" i="15"/>
  <c r="BM23" i="15"/>
  <c r="BI23" i="15"/>
  <c r="BE23" i="15"/>
  <c r="BA23" i="15"/>
  <c r="AW23" i="15"/>
  <c r="AS23" i="15"/>
  <c r="AO23" i="15"/>
  <c r="AK23" i="15"/>
  <c r="AG23" i="15"/>
  <c r="AC23" i="15"/>
  <c r="Y23" i="15"/>
  <c r="U23" i="15"/>
  <c r="Q23" i="15"/>
  <c r="M23" i="15"/>
  <c r="I23" i="15"/>
  <c r="CJ23" i="15"/>
  <c r="CF23" i="15"/>
  <c r="CB23" i="15"/>
  <c r="BX23" i="15"/>
  <c r="BT23" i="15"/>
  <c r="BP23" i="15"/>
  <c r="BL23" i="15"/>
  <c r="BH23" i="15"/>
  <c r="BD23" i="15"/>
  <c r="AZ23" i="15"/>
  <c r="AV23" i="15"/>
  <c r="AR23" i="15"/>
  <c r="AN23" i="15"/>
  <c r="AJ23" i="15"/>
  <c r="AF23" i="15"/>
  <c r="AB23" i="15"/>
  <c r="X23" i="15"/>
  <c r="T23" i="15"/>
  <c r="P23" i="15"/>
  <c r="L23" i="15"/>
  <c r="H23" i="15"/>
  <c r="CM23" i="15"/>
  <c r="CI23" i="15"/>
  <c r="CE23" i="15"/>
  <c r="CA23" i="15"/>
  <c r="BW23" i="15"/>
  <c r="BS23" i="15"/>
  <c r="BO23" i="15"/>
  <c r="BK23" i="15"/>
  <c r="BG23" i="15"/>
  <c r="BC23" i="15"/>
  <c r="AY23" i="15"/>
  <c r="AU23" i="15"/>
  <c r="AQ23" i="15"/>
  <c r="AM23" i="15"/>
  <c r="AI23" i="15"/>
  <c r="AE23" i="15"/>
  <c r="AA23" i="15"/>
  <c r="W23" i="15"/>
  <c r="S23" i="15"/>
  <c r="O23" i="15"/>
  <c r="K23" i="15"/>
  <c r="G23" i="15"/>
  <c r="CJ7" i="15"/>
  <c r="CF7" i="15"/>
  <c r="CB7" i="15"/>
  <c r="BE7" i="15"/>
  <c r="BA7" i="15"/>
  <c r="AW7" i="15"/>
  <c r="AS7" i="15"/>
  <c r="AO7" i="15"/>
  <c r="AK7" i="15"/>
  <c r="AG7" i="15"/>
  <c r="AC7" i="15"/>
  <c r="Y7" i="15"/>
  <c r="U7" i="15"/>
  <c r="Q7" i="15"/>
  <c r="M7" i="15"/>
  <c r="I7" i="15"/>
  <c r="CM7" i="15"/>
  <c r="CI7" i="15"/>
  <c r="CE7" i="15"/>
  <c r="BH7" i="15"/>
  <c r="BD7" i="15"/>
  <c r="AZ7" i="15"/>
  <c r="AV7" i="15"/>
  <c r="AR7" i="15"/>
  <c r="AN7" i="15"/>
  <c r="AJ7" i="15"/>
  <c r="AF7" i="15"/>
  <c r="AB7" i="15"/>
  <c r="X7" i="15"/>
  <c r="T7" i="15"/>
  <c r="P7" i="15"/>
  <c r="L7" i="15"/>
  <c r="H7" i="15"/>
  <c r="CL7" i="15"/>
  <c r="CH7" i="15"/>
  <c r="CD7" i="15"/>
  <c r="BG7" i="15"/>
  <c r="BC7" i="15"/>
  <c r="AY7" i="15"/>
  <c r="AU7" i="15"/>
  <c r="AQ7" i="15"/>
  <c r="AM7" i="15"/>
  <c r="AI7" i="15"/>
  <c r="AE7" i="15"/>
  <c r="AA7" i="15"/>
  <c r="W7" i="15"/>
  <c r="S7" i="15"/>
  <c r="O7" i="15"/>
  <c r="K7" i="15"/>
  <c r="G7" i="15"/>
  <c r="CK7" i="15"/>
  <c r="CG7" i="15"/>
  <c r="CC7" i="15"/>
  <c r="BF7" i="15"/>
  <c r="BB7" i="15"/>
  <c r="AX7" i="15"/>
  <c r="AT7" i="15"/>
  <c r="AP7" i="15"/>
  <c r="AL7" i="15"/>
  <c r="AH7" i="15"/>
  <c r="AD7" i="15"/>
  <c r="Z7" i="15"/>
  <c r="V7" i="15"/>
  <c r="R7" i="15"/>
  <c r="N7" i="15"/>
  <c r="J7" i="15"/>
  <c r="CJ18" i="15"/>
  <c r="CF18" i="15"/>
  <c r="CB18" i="15"/>
  <c r="BX18" i="15"/>
  <c r="BT18" i="15"/>
  <c r="BP18" i="15"/>
  <c r="BL18" i="15"/>
  <c r="BH18" i="15"/>
  <c r="BD18" i="15"/>
  <c r="AZ18" i="15"/>
  <c r="AV18" i="15"/>
  <c r="AR18" i="15"/>
  <c r="AN18" i="15"/>
  <c r="AJ18" i="15"/>
  <c r="AF18" i="15"/>
  <c r="AB18" i="15"/>
  <c r="X18" i="15"/>
  <c r="T18" i="15"/>
  <c r="P18" i="15"/>
  <c r="L18" i="15"/>
  <c r="H18" i="15"/>
  <c r="CM18" i="15"/>
  <c r="CI18" i="15"/>
  <c r="CE18" i="15"/>
  <c r="CA18" i="15"/>
  <c r="BW18" i="15"/>
  <c r="BS18" i="15"/>
  <c r="BO18" i="15"/>
  <c r="BK18" i="15"/>
  <c r="BG18" i="15"/>
  <c r="BC18" i="15"/>
  <c r="AY18" i="15"/>
  <c r="AU18" i="15"/>
  <c r="AQ18" i="15"/>
  <c r="AM18" i="15"/>
  <c r="AI18" i="15"/>
  <c r="AE18" i="15"/>
  <c r="AA18" i="15"/>
  <c r="W18" i="15"/>
  <c r="S18" i="15"/>
  <c r="O18" i="15"/>
  <c r="K18" i="15"/>
  <c r="G18" i="15"/>
  <c r="CL18" i="15"/>
  <c r="CH18" i="15"/>
  <c r="CD18" i="15"/>
  <c r="BZ18" i="15"/>
  <c r="BV18" i="15"/>
  <c r="BR18" i="15"/>
  <c r="BN18" i="15"/>
  <c r="BJ18" i="15"/>
  <c r="BF18" i="15"/>
  <c r="BB18" i="15"/>
  <c r="AX18" i="15"/>
  <c r="AT18" i="15"/>
  <c r="AP18" i="15"/>
  <c r="AL18" i="15"/>
  <c r="AH18" i="15"/>
  <c r="AD18" i="15"/>
  <c r="Z18" i="15"/>
  <c r="V18" i="15"/>
  <c r="R18" i="15"/>
  <c r="N18" i="15"/>
  <c r="J18" i="15"/>
  <c r="CK18" i="15"/>
  <c r="CG18" i="15"/>
  <c r="CC18" i="15"/>
  <c r="BY18" i="15"/>
  <c r="BU18" i="15"/>
  <c r="BQ18" i="15"/>
  <c r="BM18" i="15"/>
  <c r="BI18" i="15"/>
  <c r="BE18" i="15"/>
  <c r="BA18" i="15"/>
  <c r="AW18" i="15"/>
  <c r="AS18" i="15"/>
  <c r="AO18" i="15"/>
  <c r="AK18" i="15"/>
  <c r="AG18" i="15"/>
  <c r="AC18" i="15"/>
  <c r="Y18" i="15"/>
  <c r="U18" i="15"/>
  <c r="Q18" i="15"/>
  <c r="M18" i="15"/>
  <c r="I18" i="15"/>
  <c r="CK21" i="15"/>
  <c r="CG21" i="15"/>
  <c r="CC21" i="15"/>
  <c r="BY21" i="15"/>
  <c r="BU21" i="15"/>
  <c r="BQ21" i="15"/>
  <c r="BM21" i="15"/>
  <c r="BI21" i="15"/>
  <c r="BE21" i="15"/>
  <c r="BA21" i="15"/>
  <c r="AW21" i="15"/>
  <c r="AS21" i="15"/>
  <c r="AO21" i="15"/>
  <c r="AK21" i="15"/>
  <c r="AG21" i="15"/>
  <c r="AC21" i="15"/>
  <c r="Y21" i="15"/>
  <c r="U21" i="15"/>
  <c r="Q21" i="15"/>
  <c r="M21" i="15"/>
  <c r="I21" i="15"/>
  <c r="CJ21" i="15"/>
  <c r="CF21" i="15"/>
  <c r="CB21" i="15"/>
  <c r="BX21" i="15"/>
  <c r="BT21" i="15"/>
  <c r="BP21" i="15"/>
  <c r="BL21" i="15"/>
  <c r="BH21" i="15"/>
  <c r="BD21" i="15"/>
  <c r="AZ21" i="15"/>
  <c r="AV21" i="15"/>
  <c r="AR21" i="15"/>
  <c r="AN21" i="15"/>
  <c r="AJ21" i="15"/>
  <c r="AF21" i="15"/>
  <c r="AB21" i="15"/>
  <c r="X21" i="15"/>
  <c r="T21" i="15"/>
  <c r="P21" i="15"/>
  <c r="L21" i="15"/>
  <c r="H21" i="15"/>
  <c r="CM21" i="15"/>
  <c r="CI21" i="15"/>
  <c r="CE21" i="15"/>
  <c r="CA21" i="15"/>
  <c r="BW21" i="15"/>
  <c r="BS21" i="15"/>
  <c r="BO21" i="15"/>
  <c r="BK21" i="15"/>
  <c r="BG21" i="15"/>
  <c r="BC21" i="15"/>
  <c r="AY21" i="15"/>
  <c r="AU21" i="15"/>
  <c r="AQ21" i="15"/>
  <c r="AM21" i="15"/>
  <c r="AI21" i="15"/>
  <c r="AE21" i="15"/>
  <c r="AA21" i="15"/>
  <c r="W21" i="15"/>
  <c r="S21" i="15"/>
  <c r="O21" i="15"/>
  <c r="K21" i="15"/>
  <c r="G21" i="15"/>
  <c r="CL21" i="15"/>
  <c r="CH21" i="15"/>
  <c r="CD21" i="15"/>
  <c r="BZ21" i="15"/>
  <c r="BV21" i="15"/>
  <c r="BR21" i="15"/>
  <c r="BN21" i="15"/>
  <c r="BJ21" i="15"/>
  <c r="BF21" i="15"/>
  <c r="BB21" i="15"/>
  <c r="AX21" i="15"/>
  <c r="AT21" i="15"/>
  <c r="AP21" i="15"/>
  <c r="AL21" i="15"/>
  <c r="AH21" i="15"/>
  <c r="AD21" i="15"/>
  <c r="Z21" i="15"/>
  <c r="V21" i="15"/>
  <c r="R21" i="15"/>
  <c r="N21" i="15"/>
  <c r="J21" i="15"/>
  <c r="E5" i="15"/>
  <c r="CM4" i="15"/>
  <c r="CI4" i="15"/>
  <c r="CE4" i="15"/>
  <c r="CA4" i="15"/>
  <c r="BW4" i="15"/>
  <c r="BS4" i="15"/>
  <c r="BO4" i="15"/>
  <c r="BK4" i="15"/>
  <c r="BG4" i="15"/>
  <c r="BC4" i="15"/>
  <c r="AY4" i="15"/>
  <c r="AU4" i="15"/>
  <c r="AN4" i="15"/>
  <c r="AJ4" i="15"/>
  <c r="AF4" i="15"/>
  <c r="AB4" i="15"/>
  <c r="CL4" i="15"/>
  <c r="CH4" i="15"/>
  <c r="CD4" i="15"/>
  <c r="BZ4" i="15"/>
  <c r="BV4" i="15"/>
  <c r="BR4" i="15"/>
  <c r="BN4" i="15"/>
  <c r="BJ4" i="15"/>
  <c r="BF4" i="15"/>
  <c r="BB4" i="15"/>
  <c r="AX4" i="15"/>
  <c r="AT4" i="15"/>
  <c r="AQ4" i="15"/>
  <c r="AM4" i="15"/>
  <c r="AI4" i="15"/>
  <c r="AE4" i="15"/>
  <c r="AA4" i="15"/>
  <c r="CK4" i="15"/>
  <c r="CG4" i="15"/>
  <c r="CC4" i="15"/>
  <c r="BY4" i="15"/>
  <c r="BU4" i="15"/>
  <c r="BQ4" i="15"/>
  <c r="BM4" i="15"/>
  <c r="BI4" i="15"/>
  <c r="BE4" i="15"/>
  <c r="BA4" i="15"/>
  <c r="AW4" i="15"/>
  <c r="AS4" i="15"/>
  <c r="AP4" i="15"/>
  <c r="AL4" i="15"/>
  <c r="AH4" i="15"/>
  <c r="AD4" i="15"/>
  <c r="Z4" i="15"/>
  <c r="CJ4" i="15"/>
  <c r="CF4" i="15"/>
  <c r="CB4" i="15"/>
  <c r="BX4" i="15"/>
  <c r="BT4" i="15"/>
  <c r="BP4" i="15"/>
  <c r="BL4" i="15"/>
  <c r="BH4" i="15"/>
  <c r="BD4" i="15"/>
  <c r="AZ4" i="15"/>
  <c r="AV4" i="15"/>
  <c r="AR4" i="15"/>
  <c r="AO4" i="15"/>
  <c r="AK4" i="15"/>
  <c r="AG4" i="15"/>
  <c r="AC4" i="15"/>
  <c r="CH22" i="15"/>
  <c r="CE22" i="15"/>
  <c r="CJ16" i="15"/>
  <c r="CF16" i="15"/>
  <c r="CB16" i="15"/>
  <c r="BX16" i="15"/>
  <c r="BT16" i="15"/>
  <c r="BP16" i="15"/>
  <c r="BL16" i="15"/>
  <c r="BH16" i="15"/>
  <c r="BD16" i="15"/>
  <c r="AZ16" i="15"/>
  <c r="AV16" i="15"/>
  <c r="AR16" i="15"/>
  <c r="AN16" i="15"/>
  <c r="AJ16" i="15"/>
  <c r="AF16" i="15"/>
  <c r="AB16" i="15"/>
  <c r="X16" i="15"/>
  <c r="T16" i="15"/>
  <c r="P16" i="15"/>
  <c r="L16" i="15"/>
  <c r="H16" i="15"/>
  <c r="CM16" i="15"/>
  <c r="CI16" i="15"/>
  <c r="CE16" i="15"/>
  <c r="CA16" i="15"/>
  <c r="BW16" i="15"/>
  <c r="BS16" i="15"/>
  <c r="BO16" i="15"/>
  <c r="BK16" i="15"/>
  <c r="BG16" i="15"/>
  <c r="BC16" i="15"/>
  <c r="AY16" i="15"/>
  <c r="AU16" i="15"/>
  <c r="AQ16" i="15"/>
  <c r="AM16" i="15"/>
  <c r="AI16" i="15"/>
  <c r="AE16" i="15"/>
  <c r="AA16" i="15"/>
  <c r="W16" i="15"/>
  <c r="S16" i="15"/>
  <c r="O16" i="15"/>
  <c r="K16" i="15"/>
  <c r="G16" i="15"/>
  <c r="CL16" i="15"/>
  <c r="CH16" i="15"/>
  <c r="CD16" i="15"/>
  <c r="BZ16" i="15"/>
  <c r="BV16" i="15"/>
  <c r="BR16" i="15"/>
  <c r="BN16" i="15"/>
  <c r="BJ16" i="15"/>
  <c r="BF16" i="15"/>
  <c r="BB16" i="15"/>
  <c r="AX16" i="15"/>
  <c r="AT16" i="15"/>
  <c r="AP16" i="15"/>
  <c r="AL16" i="15"/>
  <c r="AH16" i="15"/>
  <c r="AD16" i="15"/>
  <c r="Z16" i="15"/>
  <c r="V16" i="15"/>
  <c r="R16" i="15"/>
  <c r="N16" i="15"/>
  <c r="J16" i="15"/>
  <c r="CK16" i="15"/>
  <c r="CG16" i="15"/>
  <c r="CC16" i="15"/>
  <c r="BY16" i="15"/>
  <c r="BU16" i="15"/>
  <c r="BQ16" i="15"/>
  <c r="BM16" i="15"/>
  <c r="BI16" i="15"/>
  <c r="BE16" i="15"/>
  <c r="BA16" i="15"/>
  <c r="AW16" i="15"/>
  <c r="AS16" i="15"/>
  <c r="AO16" i="15"/>
  <c r="AK16" i="15"/>
  <c r="AG16" i="15"/>
  <c r="AC16" i="15"/>
  <c r="Y16" i="15"/>
  <c r="U16" i="15"/>
  <c r="Q16" i="15"/>
  <c r="M16" i="15"/>
  <c r="I16" i="15"/>
  <c r="CK19" i="15"/>
  <c r="CG19" i="15"/>
  <c r="CC19" i="15"/>
  <c r="BY19" i="15"/>
  <c r="BU19" i="15"/>
  <c r="BQ19" i="15"/>
  <c r="BM19" i="15"/>
  <c r="BI19" i="15"/>
  <c r="BE19" i="15"/>
  <c r="BA19" i="15"/>
  <c r="AW19" i="15"/>
  <c r="AS19" i="15"/>
  <c r="AO19" i="15"/>
  <c r="AK19" i="15"/>
  <c r="AG19" i="15"/>
  <c r="AC19" i="15"/>
  <c r="Y19" i="15"/>
  <c r="U19" i="15"/>
  <c r="Q19" i="15"/>
  <c r="M19" i="15"/>
  <c r="I19" i="15"/>
  <c r="CJ19" i="15"/>
  <c r="CF19" i="15"/>
  <c r="CB19" i="15"/>
  <c r="BX19" i="15"/>
  <c r="BT19" i="15"/>
  <c r="BP19" i="15"/>
  <c r="BL19" i="15"/>
  <c r="BH19" i="15"/>
  <c r="BD19" i="15"/>
  <c r="AZ19" i="15"/>
  <c r="AV19" i="15"/>
  <c r="AR19" i="15"/>
  <c r="AN19" i="15"/>
  <c r="AJ19" i="15"/>
  <c r="AF19" i="15"/>
  <c r="AB19" i="15"/>
  <c r="X19" i="15"/>
  <c r="T19" i="15"/>
  <c r="P19" i="15"/>
  <c r="L19" i="15"/>
  <c r="H19" i="15"/>
  <c r="CM19" i="15"/>
  <c r="CI19" i="15"/>
  <c r="CE19" i="15"/>
  <c r="CA19" i="15"/>
  <c r="BW19" i="15"/>
  <c r="BS19" i="15"/>
  <c r="BO19" i="15"/>
  <c r="BK19" i="15"/>
  <c r="BG19" i="15"/>
  <c r="BC19" i="15"/>
  <c r="AY19" i="15"/>
  <c r="AU19" i="15"/>
  <c r="AQ19" i="15"/>
  <c r="AM19" i="15"/>
  <c r="AI19" i="15"/>
  <c r="AE19" i="15"/>
  <c r="AA19" i="15"/>
  <c r="W19" i="15"/>
  <c r="S19" i="15"/>
  <c r="O19" i="15"/>
  <c r="K19" i="15"/>
  <c r="G19" i="15"/>
  <c r="CL19" i="15"/>
  <c r="CH19" i="15"/>
  <c r="CD19" i="15"/>
  <c r="BZ19" i="15"/>
  <c r="BV19" i="15"/>
  <c r="BR19" i="15"/>
  <c r="BN19" i="15"/>
  <c r="BJ19" i="15"/>
  <c r="BF19" i="15"/>
  <c r="BB19" i="15"/>
  <c r="AX19" i="15"/>
  <c r="AT19" i="15"/>
  <c r="AP19" i="15"/>
  <c r="AL19" i="15"/>
  <c r="AH19" i="15"/>
  <c r="AD19" i="15"/>
  <c r="Z19" i="15"/>
  <c r="V19" i="15"/>
  <c r="R19" i="15"/>
  <c r="N19" i="15"/>
  <c r="J19" i="15"/>
  <c r="CL14" i="15"/>
  <c r="CH14" i="15"/>
  <c r="CD14" i="15"/>
  <c r="BZ14" i="15"/>
  <c r="BV14" i="15"/>
  <c r="BR14" i="15"/>
  <c r="BN14" i="15"/>
  <c r="BJ14" i="15"/>
  <c r="BF14" i="15"/>
  <c r="BB14" i="15"/>
  <c r="AX14" i="15"/>
  <c r="AT14" i="15"/>
  <c r="AP14" i="15"/>
  <c r="AL14" i="15"/>
  <c r="AH14" i="15"/>
  <c r="AD14" i="15"/>
  <c r="Z14" i="15"/>
  <c r="V14" i="15"/>
  <c r="R14" i="15"/>
  <c r="N14" i="15"/>
  <c r="J14" i="15"/>
  <c r="CK14" i="15"/>
  <c r="CG14" i="15"/>
  <c r="CC14" i="15"/>
  <c r="BY14" i="15"/>
  <c r="BU14" i="15"/>
  <c r="BQ14" i="15"/>
  <c r="BM14" i="15"/>
  <c r="BI14" i="15"/>
  <c r="BE14" i="15"/>
  <c r="BA14" i="15"/>
  <c r="AW14" i="15"/>
  <c r="AS14" i="15"/>
  <c r="AO14" i="15"/>
  <c r="AK14" i="15"/>
  <c r="AG14" i="15"/>
  <c r="AC14" i="15"/>
  <c r="Y14" i="15"/>
  <c r="U14" i="15"/>
  <c r="Q14" i="15"/>
  <c r="M14" i="15"/>
  <c r="I14" i="15"/>
  <c r="CJ14" i="15"/>
  <c r="CF14" i="15"/>
  <c r="CB14" i="15"/>
  <c r="BX14" i="15"/>
  <c r="BT14" i="15"/>
  <c r="BP14" i="15"/>
  <c r="BL14" i="15"/>
  <c r="BH14" i="15"/>
  <c r="BD14" i="15"/>
  <c r="AZ14" i="15"/>
  <c r="AV14" i="15"/>
  <c r="AR14" i="15"/>
  <c r="AN14" i="15"/>
  <c r="AJ14" i="15"/>
  <c r="AF14" i="15"/>
  <c r="AB14" i="15"/>
  <c r="X14" i="15"/>
  <c r="T14" i="15"/>
  <c r="P14" i="15"/>
  <c r="L14" i="15"/>
  <c r="H14" i="15"/>
  <c r="CM14" i="15"/>
  <c r="CI14" i="15"/>
  <c r="CE14" i="15"/>
  <c r="CA14" i="15"/>
  <c r="BW14" i="15"/>
  <c r="BS14" i="15"/>
  <c r="BO14" i="15"/>
  <c r="BK14" i="15"/>
  <c r="BG14" i="15"/>
  <c r="BC14" i="15"/>
  <c r="AY14" i="15"/>
  <c r="AU14" i="15"/>
  <c r="AQ14" i="15"/>
  <c r="AM14" i="15"/>
  <c r="AI14" i="15"/>
  <c r="AE14" i="15"/>
  <c r="AA14" i="15"/>
  <c r="W14" i="15"/>
  <c r="S14" i="15"/>
  <c r="O14" i="15"/>
  <c r="K14" i="15"/>
  <c r="G14" i="15"/>
  <c r="CM17" i="15"/>
  <c r="CI17" i="15"/>
  <c r="CE17" i="15"/>
  <c r="CA17" i="15"/>
  <c r="BW17" i="15"/>
  <c r="BS17" i="15"/>
  <c r="BO17" i="15"/>
  <c r="BK17" i="15"/>
  <c r="BG17" i="15"/>
  <c r="BC17" i="15"/>
  <c r="AY17" i="15"/>
  <c r="AU17" i="15"/>
  <c r="AQ17" i="15"/>
  <c r="AM17" i="15"/>
  <c r="AI17" i="15"/>
  <c r="AE17" i="15"/>
  <c r="AA17" i="15"/>
  <c r="W17" i="15"/>
  <c r="S17" i="15"/>
  <c r="O17" i="15"/>
  <c r="K17" i="15"/>
  <c r="G17" i="15"/>
  <c r="CL17" i="15"/>
  <c r="CH17" i="15"/>
  <c r="CD17" i="15"/>
  <c r="BZ17" i="15"/>
  <c r="BV17" i="15"/>
  <c r="BR17" i="15"/>
  <c r="BN17" i="15"/>
  <c r="BJ17" i="15"/>
  <c r="BF17" i="15"/>
  <c r="BB17" i="15"/>
  <c r="AX17" i="15"/>
  <c r="AT17" i="15"/>
  <c r="AP17" i="15"/>
  <c r="AL17" i="15"/>
  <c r="AH17" i="15"/>
  <c r="AD17" i="15"/>
  <c r="Z17" i="15"/>
  <c r="V17" i="15"/>
  <c r="R17" i="15"/>
  <c r="N17" i="15"/>
  <c r="J17" i="15"/>
  <c r="CK17" i="15"/>
  <c r="CG17" i="15"/>
  <c r="CC17" i="15"/>
  <c r="BY17" i="15"/>
  <c r="BU17" i="15"/>
  <c r="BQ17" i="15"/>
  <c r="BM17" i="15"/>
  <c r="BI17" i="15"/>
  <c r="BE17" i="15"/>
  <c r="BA17" i="15"/>
  <c r="AW17" i="15"/>
  <c r="AS17" i="15"/>
  <c r="AO17" i="15"/>
  <c r="AK17" i="15"/>
  <c r="AG17" i="15"/>
  <c r="AC17" i="15"/>
  <c r="Y17" i="15"/>
  <c r="U17" i="15"/>
  <c r="Q17" i="15"/>
  <c r="M17" i="15"/>
  <c r="I17" i="15"/>
  <c r="CJ17" i="15"/>
  <c r="CF17" i="15"/>
  <c r="CB17" i="15"/>
  <c r="BX17" i="15"/>
  <c r="BT17" i="15"/>
  <c r="BP17" i="15"/>
  <c r="BL17" i="15"/>
  <c r="BH17" i="15"/>
  <c r="BD17" i="15"/>
  <c r="AZ17" i="15"/>
  <c r="AV17" i="15"/>
  <c r="AR17" i="15"/>
  <c r="AN17" i="15"/>
  <c r="AJ17" i="15"/>
  <c r="AF17" i="15"/>
  <c r="AB17" i="15"/>
  <c r="X17" i="15"/>
  <c r="T17" i="15"/>
  <c r="P17" i="15"/>
  <c r="L17" i="15"/>
  <c r="H17" i="15"/>
  <c r="CK22" i="15"/>
  <c r="CM22" i="15"/>
  <c r="CJ12" i="15"/>
  <c r="CF12" i="15"/>
  <c r="CB12" i="15"/>
  <c r="BX12" i="15"/>
  <c r="BT12" i="15"/>
  <c r="BP12" i="15"/>
  <c r="BL12" i="15"/>
  <c r="BH12" i="15"/>
  <c r="BD12" i="15"/>
  <c r="AZ12" i="15"/>
  <c r="AV12" i="15"/>
  <c r="AR12" i="15"/>
  <c r="AN12" i="15"/>
  <c r="AJ12" i="15"/>
  <c r="AF12" i="15"/>
  <c r="AB12" i="15"/>
  <c r="X12" i="15"/>
  <c r="T12" i="15"/>
  <c r="P12" i="15"/>
  <c r="L12" i="15"/>
  <c r="H12" i="15"/>
  <c r="CM12" i="15"/>
  <c r="CI12" i="15"/>
  <c r="CE12" i="15"/>
  <c r="CA12" i="15"/>
  <c r="BW12" i="15"/>
  <c r="BS12" i="15"/>
  <c r="BO12" i="15"/>
  <c r="BK12" i="15"/>
  <c r="BG12" i="15"/>
  <c r="BC12" i="15"/>
  <c r="AY12" i="15"/>
  <c r="AU12" i="15"/>
  <c r="AQ12" i="15"/>
  <c r="AM12" i="15"/>
  <c r="AI12" i="15"/>
  <c r="AE12" i="15"/>
  <c r="AA12" i="15"/>
  <c r="W12" i="15"/>
  <c r="S12" i="15"/>
  <c r="O12" i="15"/>
  <c r="K12" i="15"/>
  <c r="G12" i="15"/>
  <c r="CL12" i="15"/>
  <c r="CH12" i="15"/>
  <c r="CD12" i="15"/>
  <c r="BZ12" i="15"/>
  <c r="BV12" i="15"/>
  <c r="BR12" i="15"/>
  <c r="BN12" i="15"/>
  <c r="BJ12" i="15"/>
  <c r="BF12" i="15"/>
  <c r="BB12" i="15"/>
  <c r="AX12" i="15"/>
  <c r="AT12" i="15"/>
  <c r="AP12" i="15"/>
  <c r="AL12" i="15"/>
  <c r="AH12" i="15"/>
  <c r="AD12" i="15"/>
  <c r="Z12" i="15"/>
  <c r="V12" i="15"/>
  <c r="R12" i="15"/>
  <c r="N12" i="15"/>
  <c r="J12" i="15"/>
  <c r="CK12" i="15"/>
  <c r="CG12" i="15"/>
  <c r="CC12" i="15"/>
  <c r="BY12" i="15"/>
  <c r="BU12" i="15"/>
  <c r="BQ12" i="15"/>
  <c r="BM12" i="15"/>
  <c r="BI12" i="15"/>
  <c r="BE12" i="15"/>
  <c r="BA12" i="15"/>
  <c r="AW12" i="15"/>
  <c r="AS12" i="15"/>
  <c r="AO12" i="15"/>
  <c r="AK12" i="15"/>
  <c r="AG12" i="15"/>
  <c r="AC12" i="15"/>
  <c r="Y12" i="15"/>
  <c r="U12" i="15"/>
  <c r="Q12" i="15"/>
  <c r="M12" i="15"/>
  <c r="I12" i="15"/>
  <c r="CK15" i="15"/>
  <c r="CG15" i="15"/>
  <c r="CC15" i="15"/>
  <c r="BY15" i="15"/>
  <c r="BU15" i="15"/>
  <c r="BQ15" i="15"/>
  <c r="BM15" i="15"/>
  <c r="BI15" i="15"/>
  <c r="BE15" i="15"/>
  <c r="BA15" i="15"/>
  <c r="AW15" i="15"/>
  <c r="AS15" i="15"/>
  <c r="AO15" i="15"/>
  <c r="AK15" i="15"/>
  <c r="AG15" i="15"/>
  <c r="AC15" i="15"/>
  <c r="Y15" i="15"/>
  <c r="U15" i="15"/>
  <c r="Q15" i="15"/>
  <c r="M15" i="15"/>
  <c r="I15" i="15"/>
  <c r="CJ15" i="15"/>
  <c r="CF15" i="15"/>
  <c r="CB15" i="15"/>
  <c r="BX15" i="15"/>
  <c r="BT15" i="15"/>
  <c r="BP15" i="15"/>
  <c r="BL15" i="15"/>
  <c r="BH15" i="15"/>
  <c r="BD15" i="15"/>
  <c r="AZ15" i="15"/>
  <c r="AV15" i="15"/>
  <c r="AR15" i="15"/>
  <c r="AN15" i="15"/>
  <c r="AJ15" i="15"/>
  <c r="AF15" i="15"/>
  <c r="AB15" i="15"/>
  <c r="X15" i="15"/>
  <c r="T15" i="15"/>
  <c r="P15" i="15"/>
  <c r="L15" i="15"/>
  <c r="H15" i="15"/>
  <c r="CM15" i="15"/>
  <c r="CI15" i="15"/>
  <c r="CE15" i="15"/>
  <c r="CA15" i="15"/>
  <c r="BW15" i="15"/>
  <c r="BS15" i="15"/>
  <c r="BO15" i="15"/>
  <c r="BK15" i="15"/>
  <c r="BG15" i="15"/>
  <c r="BC15" i="15"/>
  <c r="AY15" i="15"/>
  <c r="AU15" i="15"/>
  <c r="AQ15" i="15"/>
  <c r="AM15" i="15"/>
  <c r="AI15" i="15"/>
  <c r="AE15" i="15"/>
  <c r="AA15" i="15"/>
  <c r="W15" i="15"/>
  <c r="S15" i="15"/>
  <c r="O15" i="15"/>
  <c r="K15" i="15"/>
  <c r="G15" i="15"/>
  <c r="CL15" i="15"/>
  <c r="CH15" i="15"/>
  <c r="CD15" i="15"/>
  <c r="BZ15" i="15"/>
  <c r="BV15" i="15"/>
  <c r="BR15" i="15"/>
  <c r="BN15" i="15"/>
  <c r="BJ15" i="15"/>
  <c r="BF15" i="15"/>
  <c r="BB15" i="15"/>
  <c r="AX15" i="15"/>
  <c r="AT15" i="15"/>
  <c r="AP15" i="15"/>
  <c r="AL15" i="15"/>
  <c r="AH15" i="15"/>
  <c r="AD15" i="15"/>
  <c r="Z15" i="15"/>
  <c r="V15" i="15"/>
  <c r="R15" i="15"/>
  <c r="N15" i="15"/>
  <c r="J15" i="15"/>
  <c r="CM10" i="15"/>
  <c r="CK10" i="15"/>
  <c r="CG10" i="15"/>
  <c r="CC10" i="15"/>
  <c r="BY10" i="15"/>
  <c r="BU10" i="15"/>
  <c r="BQ10" i="15"/>
  <c r="BM10" i="15"/>
  <c r="BI10" i="15"/>
  <c r="BE10" i="15"/>
  <c r="BA10" i="15"/>
  <c r="AW10" i="15"/>
  <c r="AS10" i="15"/>
  <c r="AO10" i="15"/>
  <c r="AK10" i="15"/>
  <c r="AG10" i="15"/>
  <c r="AC10" i="15"/>
  <c r="Y10" i="15"/>
  <c r="U10" i="15"/>
  <c r="Q10" i="15"/>
  <c r="M10" i="15"/>
  <c r="I10" i="15"/>
  <c r="CJ10" i="15"/>
  <c r="CF10" i="15"/>
  <c r="CB10" i="15"/>
  <c r="BX10" i="15"/>
  <c r="BT10" i="15"/>
  <c r="BP10" i="15"/>
  <c r="BL10" i="15"/>
  <c r="BH10" i="15"/>
  <c r="BD10" i="15"/>
  <c r="AZ10" i="15"/>
  <c r="AV10" i="15"/>
  <c r="AR10" i="15"/>
  <c r="AN10" i="15"/>
  <c r="AJ10" i="15"/>
  <c r="AF10" i="15"/>
  <c r="AB10" i="15"/>
  <c r="X10" i="15"/>
  <c r="T10" i="15"/>
  <c r="P10" i="15"/>
  <c r="L10" i="15"/>
  <c r="H10" i="15"/>
  <c r="CI10" i="15"/>
  <c r="CE10" i="15"/>
  <c r="CA10" i="15"/>
  <c r="BW10" i="15"/>
  <c r="BS10" i="15"/>
  <c r="BO10" i="15"/>
  <c r="BK10" i="15"/>
  <c r="BG10" i="15"/>
  <c r="BC10" i="15"/>
  <c r="AY10" i="15"/>
  <c r="AU10" i="15"/>
  <c r="AQ10" i="15"/>
  <c r="AM10" i="15"/>
  <c r="AI10" i="15"/>
  <c r="AE10" i="15"/>
  <c r="AA10" i="15"/>
  <c r="W10" i="15"/>
  <c r="S10" i="15"/>
  <c r="O10" i="15"/>
  <c r="K10" i="15"/>
  <c r="G10" i="15"/>
  <c r="CL10" i="15"/>
  <c r="CH10" i="15"/>
  <c r="CD10" i="15"/>
  <c r="BZ10" i="15"/>
  <c r="BV10" i="15"/>
  <c r="BR10" i="15"/>
  <c r="BN10" i="15"/>
  <c r="BJ10" i="15"/>
  <c r="BF10" i="15"/>
  <c r="BB10" i="15"/>
  <c r="AX10" i="15"/>
  <c r="AT10" i="15"/>
  <c r="AP10" i="15"/>
  <c r="AL10" i="15"/>
  <c r="AH10" i="15"/>
  <c r="AD10" i="15"/>
  <c r="Z10" i="15"/>
  <c r="V10" i="15"/>
  <c r="R10" i="15"/>
  <c r="N10" i="15"/>
  <c r="J10" i="15"/>
  <c r="CM13" i="15"/>
  <c r="CI13" i="15"/>
  <c r="CE13" i="15"/>
  <c r="CA13" i="15"/>
  <c r="BW13" i="15"/>
  <c r="BS13" i="15"/>
  <c r="BO13" i="15"/>
  <c r="BK13" i="15"/>
  <c r="BG13" i="15"/>
  <c r="BC13" i="15"/>
  <c r="AY13" i="15"/>
  <c r="AU13" i="15"/>
  <c r="AQ13" i="15"/>
  <c r="AM13" i="15"/>
  <c r="AI13" i="15"/>
  <c r="AE13" i="15"/>
  <c r="AA13" i="15"/>
  <c r="W13" i="15"/>
  <c r="S13" i="15"/>
  <c r="O13" i="15"/>
  <c r="K13" i="15"/>
  <c r="G13" i="15"/>
  <c r="CL13" i="15"/>
  <c r="CH13" i="15"/>
  <c r="CD13" i="15"/>
  <c r="BZ13" i="15"/>
  <c r="BV13" i="15"/>
  <c r="BR13" i="15"/>
  <c r="BN13" i="15"/>
  <c r="BJ13" i="15"/>
  <c r="BF13" i="15"/>
  <c r="BB13" i="15"/>
  <c r="AX13" i="15"/>
  <c r="AT13" i="15"/>
  <c r="AP13" i="15"/>
  <c r="AL13" i="15"/>
  <c r="AH13" i="15"/>
  <c r="AD13" i="15"/>
  <c r="Z13" i="15"/>
  <c r="V13" i="15"/>
  <c r="R13" i="15"/>
  <c r="N13" i="15"/>
  <c r="J13" i="15"/>
  <c r="CK13" i="15"/>
  <c r="CG13" i="15"/>
  <c r="CC13" i="15"/>
  <c r="BY13" i="15"/>
  <c r="BU13" i="15"/>
  <c r="BQ13" i="15"/>
  <c r="BM13" i="15"/>
  <c r="BI13" i="15"/>
  <c r="BE13" i="15"/>
  <c r="BA13" i="15"/>
  <c r="AW13" i="15"/>
  <c r="AS13" i="15"/>
  <c r="AO13" i="15"/>
  <c r="AK13" i="15"/>
  <c r="AG13" i="15"/>
  <c r="AC13" i="15"/>
  <c r="Y13" i="15"/>
  <c r="U13" i="15"/>
  <c r="Q13" i="15"/>
  <c r="M13" i="15"/>
  <c r="I13" i="15"/>
  <c r="CJ13" i="15"/>
  <c r="CF13" i="15"/>
  <c r="CB13" i="15"/>
  <c r="BX13" i="15"/>
  <c r="BT13" i="15"/>
  <c r="BP13" i="15"/>
  <c r="BL13" i="15"/>
  <c r="BH13" i="15"/>
  <c r="BD13" i="15"/>
  <c r="AZ13" i="15"/>
  <c r="AV13" i="15"/>
  <c r="AR13" i="15"/>
  <c r="AN13" i="15"/>
  <c r="AJ13" i="15"/>
  <c r="AF13" i="15"/>
  <c r="AB13" i="15"/>
  <c r="X13" i="15"/>
  <c r="T13" i="15"/>
  <c r="P13" i="15"/>
  <c r="L13" i="15"/>
  <c r="H13" i="15"/>
  <c r="CG22" i="15"/>
  <c r="CO1" i="15"/>
  <c r="CN22" i="15"/>
  <c r="CN20" i="15"/>
  <c r="CN23" i="15"/>
  <c r="CN18" i="15"/>
  <c r="CN21" i="15"/>
  <c r="CN16" i="15"/>
  <c r="CN19" i="15"/>
  <c r="CN14" i="15"/>
  <c r="CN17" i="15"/>
  <c r="CN12" i="15"/>
  <c r="CN15" i="15"/>
  <c r="CN13" i="15"/>
  <c r="CN11" i="15"/>
  <c r="CN10" i="15"/>
  <c r="CN9" i="15"/>
  <c r="CN7" i="15"/>
  <c r="CN6" i="15"/>
  <c r="CN5" i="15"/>
  <c r="CN4" i="15"/>
  <c r="CP1" i="15"/>
  <c r="CO22" i="15"/>
  <c r="CO20" i="15"/>
  <c r="CO23" i="15"/>
  <c r="CO21" i="15"/>
  <c r="CO18" i="15"/>
  <c r="CO19" i="15"/>
  <c r="CO16" i="15"/>
  <c r="CO14" i="15"/>
  <c r="CO17" i="15"/>
  <c r="CO15" i="15"/>
  <c r="CO13" i="15"/>
  <c r="CO12" i="15"/>
  <c r="CO10" i="15"/>
  <c r="CO9" i="15"/>
  <c r="CO11" i="15"/>
  <c r="CO6" i="15"/>
  <c r="CO5" i="15"/>
  <c r="CO4" i="15"/>
  <c r="CO7" i="15"/>
  <c r="CL5" i="15"/>
  <c r="CH5" i="15"/>
  <c r="CD5" i="15"/>
  <c r="BZ5" i="15"/>
  <c r="BV5" i="15"/>
  <c r="BR5" i="15"/>
  <c r="BN5" i="15"/>
  <c r="BJ5" i="15"/>
  <c r="BF5" i="15"/>
  <c r="BB5" i="15"/>
  <c r="AX5" i="15"/>
  <c r="AT5" i="15"/>
  <c r="W5" i="15"/>
  <c r="S5" i="15"/>
  <c r="O5" i="15"/>
  <c r="K5" i="15"/>
  <c r="G5" i="15"/>
  <c r="CK5" i="15"/>
  <c r="CG5" i="15"/>
  <c r="CC5" i="15"/>
  <c r="BY5" i="15"/>
  <c r="BU5" i="15"/>
  <c r="BQ5" i="15"/>
  <c r="BM5" i="15"/>
  <c r="BI5" i="15"/>
  <c r="BE5" i="15"/>
  <c r="BA5" i="15"/>
  <c r="AW5" i="15"/>
  <c r="AS5" i="15"/>
  <c r="V5" i="15"/>
  <c r="R5" i="15"/>
  <c r="N5" i="15"/>
  <c r="J5" i="15"/>
  <c r="CJ5" i="15"/>
  <c r="CF5" i="15"/>
  <c r="CB5" i="15"/>
  <c r="BX5" i="15"/>
  <c r="BT5" i="15"/>
  <c r="BP5" i="15"/>
  <c r="BL5" i="15"/>
  <c r="BH5" i="15"/>
  <c r="BD5" i="15"/>
  <c r="AZ5" i="15"/>
  <c r="AV5" i="15"/>
  <c r="AR5" i="15"/>
  <c r="U5" i="15"/>
  <c r="Q5" i="15"/>
  <c r="M5" i="15"/>
  <c r="I5" i="15"/>
  <c r="CM5" i="15"/>
  <c r="CI5" i="15"/>
  <c r="CE5" i="15"/>
  <c r="CA5" i="15"/>
  <c r="BW5" i="15"/>
  <c r="BS5" i="15"/>
  <c r="BO5" i="15"/>
  <c r="BK5" i="15"/>
  <c r="BG5" i="15"/>
  <c r="BC5" i="15"/>
  <c r="AY5" i="15"/>
  <c r="AU5" i="15"/>
  <c r="X5" i="15"/>
  <c r="T5" i="15"/>
  <c r="P5" i="15"/>
  <c r="L5" i="15"/>
  <c r="H5" i="15"/>
  <c r="CQ1" i="15"/>
  <c r="CP22" i="15"/>
  <c r="CP23" i="15"/>
  <c r="CP20" i="15"/>
  <c r="CP18" i="15"/>
  <c r="CP21" i="15"/>
  <c r="CP16" i="15"/>
  <c r="CP19" i="15"/>
  <c r="CP14" i="15"/>
  <c r="CP17" i="15"/>
  <c r="CP13" i="15"/>
  <c r="CP12" i="15"/>
  <c r="CP15" i="15"/>
  <c r="CP10" i="15"/>
  <c r="CP9" i="15"/>
  <c r="CP11" i="15"/>
  <c r="CP5" i="15"/>
  <c r="CP4" i="15"/>
  <c r="CP7" i="15"/>
  <c r="CP6" i="15"/>
  <c r="CR1" i="15"/>
  <c r="CQ22" i="15"/>
  <c r="CQ20" i="15"/>
  <c r="CQ23" i="15"/>
  <c r="CQ18" i="15"/>
  <c r="CQ21" i="15"/>
  <c r="CQ16" i="15"/>
  <c r="CQ19" i="15"/>
  <c r="CQ17" i="15"/>
  <c r="CQ14" i="15"/>
  <c r="CQ13" i="15"/>
  <c r="CQ12" i="15"/>
  <c r="CQ15" i="15"/>
  <c r="CQ10" i="15"/>
  <c r="CQ11" i="15"/>
  <c r="CQ9" i="15"/>
  <c r="CQ4" i="15"/>
  <c r="CQ7" i="15"/>
  <c r="CQ6" i="15"/>
  <c r="CQ5" i="15"/>
  <c r="CS1" i="15"/>
  <c r="CR22" i="15"/>
  <c r="CR20" i="15"/>
  <c r="CR23" i="15"/>
  <c r="CR18" i="15"/>
  <c r="CR21" i="15"/>
  <c r="CR16" i="15"/>
  <c r="CR19" i="15"/>
  <c r="CR14" i="15"/>
  <c r="CR17" i="15"/>
  <c r="CR12" i="15"/>
  <c r="CR15" i="15"/>
  <c r="CR13" i="15"/>
  <c r="CR11" i="15"/>
  <c r="CR9" i="15"/>
  <c r="CR10" i="15"/>
  <c r="CR7" i="15"/>
  <c r="CR6" i="15"/>
  <c r="CR5" i="15"/>
  <c r="CR4" i="15"/>
  <c r="CT1" i="15"/>
  <c r="CS22" i="15"/>
  <c r="CS20" i="15"/>
  <c r="CS23" i="15"/>
  <c r="CS21" i="15"/>
  <c r="CS18" i="15"/>
  <c r="CS19" i="15"/>
  <c r="CS16" i="15"/>
  <c r="CS14" i="15"/>
  <c r="CS17" i="15"/>
  <c r="CS15" i="15"/>
  <c r="CS13" i="15"/>
  <c r="CS12" i="15"/>
  <c r="CS10" i="15"/>
  <c r="CS11" i="15"/>
  <c r="CS6" i="15"/>
  <c r="CS5" i="15"/>
  <c r="CS4" i="15"/>
  <c r="CS7" i="15"/>
  <c r="CU1" i="15"/>
  <c r="CT22" i="15"/>
  <c r="CT23" i="15"/>
  <c r="CT20" i="15"/>
  <c r="CT18" i="15"/>
  <c r="CT21" i="15"/>
  <c r="CT16" i="15"/>
  <c r="CT19" i="15"/>
  <c r="CT14" i="15"/>
  <c r="CT17" i="15"/>
  <c r="CT13" i="15"/>
  <c r="CT12" i="15"/>
  <c r="CT15" i="15"/>
  <c r="CT10" i="15"/>
  <c r="CT8" i="15"/>
  <c r="CT11" i="15"/>
  <c r="CT5" i="15"/>
  <c r="CT4" i="15"/>
  <c r="CT7" i="15"/>
  <c r="CT6" i="15"/>
  <c r="CV1" i="15"/>
  <c r="CU22" i="15"/>
  <c r="CU20" i="15"/>
  <c r="CU23" i="15"/>
  <c r="CU18" i="15"/>
  <c r="CU21" i="15"/>
  <c r="CU16" i="15"/>
  <c r="CU19" i="15"/>
  <c r="CU17" i="15"/>
  <c r="CU14" i="15"/>
  <c r="CU13" i="15"/>
  <c r="CU12" i="15"/>
  <c r="CU15" i="15"/>
  <c r="CU10" i="15"/>
  <c r="CU8" i="15"/>
  <c r="CU11" i="15"/>
  <c r="CU4" i="15"/>
  <c r="CU7" i="15"/>
  <c r="CU6" i="15"/>
  <c r="CU5" i="15"/>
  <c r="CW1" i="15"/>
  <c r="CV22" i="15"/>
  <c r="CV20" i="15"/>
  <c r="CV23" i="15"/>
  <c r="CV18" i="15"/>
  <c r="CV21" i="15"/>
  <c r="CV16" i="15"/>
  <c r="CV19" i="15"/>
  <c r="CV14" i="15"/>
  <c r="CV17" i="15"/>
  <c r="CV12" i="15"/>
  <c r="CV15" i="15"/>
  <c r="CV13" i="15"/>
  <c r="CV10" i="15"/>
  <c r="CV11" i="15"/>
  <c r="CV8" i="15"/>
  <c r="CV7" i="15"/>
  <c r="CV6" i="15"/>
  <c r="CV5" i="15"/>
  <c r="CV4" i="15"/>
  <c r="CX1" i="15"/>
  <c r="CW22" i="15"/>
  <c r="CW20" i="15"/>
  <c r="CW23" i="15"/>
  <c r="CW21" i="15"/>
  <c r="CW18" i="15"/>
  <c r="CW19" i="15"/>
  <c r="CW16" i="15"/>
  <c r="CW14" i="15"/>
  <c r="CW17" i="15"/>
  <c r="CW15" i="15"/>
  <c r="CW13" i="15"/>
  <c r="CW12" i="15"/>
  <c r="CW8" i="15"/>
  <c r="CW10" i="15"/>
  <c r="CW11" i="15"/>
  <c r="CW6" i="15"/>
  <c r="CW5" i="15"/>
  <c r="CW4" i="15"/>
  <c r="CW7" i="15"/>
  <c r="CY1" i="15"/>
  <c r="CX22" i="15"/>
  <c r="CX23" i="15"/>
  <c r="CX20" i="15"/>
  <c r="CX18" i="15"/>
  <c r="CX21" i="15"/>
  <c r="CX16" i="15"/>
  <c r="CX19" i="15"/>
  <c r="CX14" i="15"/>
  <c r="CX17" i="15"/>
  <c r="CX10" i="15"/>
  <c r="CX13" i="15"/>
  <c r="CX12" i="15"/>
  <c r="CX15" i="15"/>
  <c r="CX8" i="15"/>
  <c r="CX11" i="15"/>
  <c r="CX5" i="15"/>
  <c r="CX4" i="15"/>
  <c r="CX7" i="15"/>
  <c r="CX6" i="15"/>
  <c r="CZ1" i="15"/>
  <c r="CY22" i="15"/>
  <c r="CY20" i="15"/>
  <c r="CY23" i="15"/>
  <c r="CY18" i="15"/>
  <c r="CY21" i="15"/>
  <c r="CY16" i="15"/>
  <c r="CY19" i="15"/>
  <c r="CY17" i="15"/>
  <c r="CY14" i="15"/>
  <c r="CY13" i="15"/>
  <c r="CY12" i="15"/>
  <c r="CY15" i="15"/>
  <c r="CY10" i="15"/>
  <c r="CY8" i="15"/>
  <c r="CY11" i="15"/>
  <c r="CY4" i="15"/>
  <c r="CY7" i="15"/>
  <c r="CY6" i="15"/>
  <c r="CY5" i="15"/>
  <c r="DA1" i="15"/>
  <c r="CZ22" i="15"/>
  <c r="CZ20" i="15"/>
  <c r="CZ23" i="15"/>
  <c r="CZ18" i="15"/>
  <c r="CZ21" i="15"/>
  <c r="CZ16" i="15"/>
  <c r="CZ19" i="15"/>
  <c r="CZ14" i="15"/>
  <c r="CZ17" i="15"/>
  <c r="CZ12" i="15"/>
  <c r="CZ15" i="15"/>
  <c r="CZ13" i="15"/>
  <c r="CZ11" i="15"/>
  <c r="CZ10" i="15"/>
  <c r="CZ8" i="15"/>
  <c r="CZ7" i="15"/>
  <c r="CZ6" i="15"/>
  <c r="CZ5" i="15"/>
  <c r="CZ4" i="15"/>
  <c r="DB1" i="15"/>
  <c r="DA22" i="15"/>
  <c r="DA20" i="15"/>
  <c r="DA23" i="15"/>
  <c r="DA21" i="15"/>
  <c r="DA18" i="15"/>
  <c r="DA19" i="15"/>
  <c r="DA16" i="15"/>
  <c r="DA14" i="15"/>
  <c r="DA17" i="15"/>
  <c r="DA15" i="15"/>
  <c r="DA10" i="15"/>
  <c r="DA13" i="15"/>
  <c r="DA12" i="15"/>
  <c r="DA8" i="15"/>
  <c r="DA11" i="15"/>
  <c r="DA6" i="15"/>
  <c r="DA5" i="15"/>
  <c r="DA4" i="15"/>
  <c r="DA7" i="15"/>
  <c r="DC1" i="15"/>
  <c r="DB22" i="15"/>
  <c r="DB23" i="15"/>
  <c r="DB20" i="15"/>
  <c r="DB18" i="15"/>
  <c r="DB21" i="15"/>
  <c r="DB16" i="15"/>
  <c r="DB19" i="15"/>
  <c r="DB14" i="15"/>
  <c r="DB17" i="15"/>
  <c r="DB10" i="15"/>
  <c r="DB13" i="15"/>
  <c r="DB12" i="15"/>
  <c r="DB15" i="15"/>
  <c r="DB8" i="15"/>
  <c r="DB11" i="15"/>
  <c r="DB5" i="15"/>
  <c r="DB4" i="15"/>
  <c r="DB7" i="15"/>
  <c r="DB6" i="15"/>
  <c r="DD1" i="15"/>
  <c r="DC22" i="15"/>
  <c r="DC20" i="15"/>
  <c r="DC23" i="15"/>
  <c r="DC18" i="15"/>
  <c r="DC21" i="15"/>
  <c r="DC16" i="15"/>
  <c r="DC19" i="15"/>
  <c r="DC17" i="15"/>
  <c r="DC14" i="15"/>
  <c r="DC13" i="15"/>
  <c r="DC12" i="15"/>
  <c r="DC15" i="15"/>
  <c r="DC10" i="15"/>
  <c r="DC8" i="15"/>
  <c r="DC11" i="15"/>
  <c r="DC4" i="15"/>
  <c r="DC7" i="15"/>
  <c r="DC6" i="15"/>
  <c r="DC5" i="15"/>
  <c r="DE1" i="15"/>
  <c r="DD22" i="15"/>
  <c r="DD20" i="15"/>
  <c r="DD23" i="15"/>
  <c r="DD18" i="15"/>
  <c r="DD21" i="15"/>
  <c r="DD16" i="15"/>
  <c r="DD19" i="15"/>
  <c r="DD14" i="15"/>
  <c r="DD17" i="15"/>
  <c r="DD12" i="15"/>
  <c r="DD15" i="15"/>
  <c r="DD13" i="15"/>
  <c r="DD11" i="15"/>
  <c r="DD10" i="15"/>
  <c r="DD8" i="15"/>
  <c r="DD7" i="15"/>
  <c r="DD6" i="15"/>
  <c r="DD5" i="15"/>
  <c r="DD4" i="15"/>
  <c r="DF1" i="15"/>
  <c r="DE22" i="15"/>
  <c r="DE20" i="15"/>
  <c r="DE23" i="15"/>
  <c r="DE21" i="15"/>
  <c r="DE18" i="15"/>
  <c r="DE19" i="15"/>
  <c r="DE16" i="15"/>
  <c r="DE14" i="15"/>
  <c r="DE17" i="15"/>
  <c r="DE15" i="15"/>
  <c r="DE10" i="15"/>
  <c r="DE13" i="15"/>
  <c r="DE12" i="15"/>
  <c r="DE8" i="15"/>
  <c r="DE11" i="15"/>
  <c r="DE6" i="15"/>
  <c r="DE5" i="15"/>
  <c r="DE4" i="15"/>
  <c r="DE7" i="15"/>
  <c r="DG1" i="15"/>
  <c r="DF22" i="15"/>
  <c r="DF23" i="15"/>
  <c r="DF20" i="15"/>
  <c r="DF18" i="15"/>
  <c r="DF21" i="15"/>
  <c r="DF16" i="15"/>
  <c r="DF19" i="15"/>
  <c r="DF14" i="15"/>
  <c r="DF17" i="15"/>
  <c r="DF10" i="15"/>
  <c r="DF13" i="15"/>
  <c r="DF12" i="15"/>
  <c r="DF15" i="15"/>
  <c r="DF8" i="15"/>
  <c r="DF11" i="15"/>
  <c r="DF5" i="15"/>
  <c r="DF4" i="15"/>
  <c r="DF7" i="15"/>
  <c r="DF6" i="15"/>
  <c r="DH1" i="15"/>
  <c r="DG22" i="15"/>
  <c r="DG20" i="15"/>
  <c r="DG23" i="15"/>
  <c r="DG18" i="15"/>
  <c r="DG21" i="15"/>
  <c r="DG16" i="15"/>
  <c r="DG19" i="15"/>
  <c r="DG17" i="15"/>
  <c r="DG14" i="15"/>
  <c r="DG13" i="15"/>
  <c r="DG12" i="15"/>
  <c r="DG15" i="15"/>
  <c r="DG10" i="15"/>
  <c r="DG8" i="15"/>
  <c r="DG11" i="15"/>
  <c r="DG4" i="15"/>
  <c r="DG7" i="15"/>
  <c r="DG6" i="15"/>
  <c r="DG5" i="15"/>
  <c r="DI1" i="15"/>
  <c r="DH22" i="15"/>
  <c r="DH20" i="15"/>
  <c r="DH23" i="15"/>
  <c r="DH18" i="15"/>
  <c r="DH21" i="15"/>
  <c r="DH16" i="15"/>
  <c r="DH19" i="15"/>
  <c r="DH14" i="15"/>
  <c r="DH17" i="15"/>
  <c r="DH12" i="15"/>
  <c r="DH15" i="15"/>
  <c r="DH13" i="15"/>
  <c r="DH10" i="15"/>
  <c r="DH11" i="15"/>
  <c r="DH8" i="15"/>
  <c r="DH7" i="15"/>
  <c r="DH6" i="15"/>
  <c r="DH5" i="15"/>
  <c r="DH4" i="15"/>
  <c r="DJ1" i="15"/>
  <c r="DI22" i="15"/>
  <c r="DI20" i="15"/>
  <c r="DI23" i="15"/>
  <c r="DI21" i="15"/>
  <c r="DI18" i="15"/>
  <c r="DI19" i="15"/>
  <c r="DI16" i="15"/>
  <c r="DI14" i="15"/>
  <c r="DI17" i="15"/>
  <c r="DI15" i="15"/>
  <c r="DI10" i="15"/>
  <c r="DI13" i="15"/>
  <c r="DI12" i="15"/>
  <c r="DI8" i="15"/>
  <c r="DI11" i="15"/>
  <c r="DI6" i="15"/>
  <c r="DI5" i="15"/>
  <c r="DI4" i="15"/>
  <c r="DI7" i="15"/>
  <c r="DK1" i="15"/>
  <c r="DJ22" i="15"/>
  <c r="DJ23" i="15"/>
  <c r="DJ20" i="15"/>
  <c r="DJ18" i="15"/>
  <c r="DJ21" i="15"/>
  <c r="DJ16" i="15"/>
  <c r="DJ19" i="15"/>
  <c r="DJ14" i="15"/>
  <c r="DJ17" i="15"/>
  <c r="DJ10" i="15"/>
  <c r="DJ13" i="15"/>
  <c r="DJ12" i="15"/>
  <c r="DJ15" i="15"/>
  <c r="DJ8" i="15"/>
  <c r="DJ11" i="15"/>
  <c r="DJ5" i="15"/>
  <c r="DJ4" i="15"/>
  <c r="DJ7" i="15"/>
  <c r="DJ6" i="15"/>
  <c r="DL1" i="15"/>
  <c r="DK22" i="15"/>
  <c r="DK20" i="15"/>
  <c r="DK23" i="15"/>
  <c r="DK18" i="15"/>
  <c r="DK21" i="15"/>
  <c r="DK16" i="15"/>
  <c r="DK19" i="15"/>
  <c r="DK17" i="15"/>
  <c r="DK14" i="15"/>
  <c r="DK13" i="15"/>
  <c r="DK12" i="15"/>
  <c r="DK15" i="15"/>
  <c r="DK8" i="15"/>
  <c r="DK11" i="15"/>
  <c r="DK4" i="15"/>
  <c r="DK7" i="15"/>
  <c r="DK6" i="15"/>
  <c r="DK5" i="15"/>
  <c r="DM1" i="15"/>
  <c r="DL22" i="15"/>
  <c r="DL20" i="15"/>
  <c r="DL23" i="15"/>
  <c r="DL18" i="15"/>
  <c r="DL21" i="15"/>
  <c r="DL16" i="15"/>
  <c r="DL19" i="15"/>
  <c r="DL14" i="15"/>
  <c r="DL17" i="15"/>
  <c r="DL12" i="15"/>
  <c r="DL15" i="15"/>
  <c r="DL13" i="15"/>
  <c r="DL11" i="15"/>
  <c r="DL9" i="15"/>
  <c r="DL8" i="15"/>
  <c r="DL7" i="15"/>
  <c r="DL6" i="15"/>
  <c r="DL5" i="15"/>
  <c r="DL4" i="15"/>
  <c r="DN1" i="15"/>
  <c r="DM22" i="15"/>
  <c r="DM20" i="15"/>
  <c r="DM23" i="15"/>
  <c r="DM21" i="15"/>
  <c r="DM18" i="15"/>
  <c r="DM19" i="15"/>
  <c r="DM16" i="15"/>
  <c r="DM14" i="15"/>
  <c r="DM17" i="15"/>
  <c r="DM15" i="15"/>
  <c r="DM13" i="15"/>
  <c r="DM12" i="15"/>
  <c r="DM9" i="15"/>
  <c r="DM8" i="15"/>
  <c r="DM11" i="15"/>
  <c r="DM6" i="15"/>
  <c r="DM5" i="15"/>
  <c r="DM4" i="15"/>
  <c r="DM7" i="15"/>
  <c r="DO1" i="15"/>
  <c r="DN22" i="15"/>
  <c r="DN23" i="15"/>
  <c r="DN20" i="15"/>
  <c r="DN18" i="15"/>
  <c r="DN21" i="15"/>
  <c r="DN16" i="15"/>
  <c r="DN19" i="15"/>
  <c r="DN14" i="15"/>
  <c r="DN17" i="15"/>
  <c r="DN13" i="15"/>
  <c r="DN12" i="15"/>
  <c r="DN15" i="15"/>
  <c r="DN8" i="15"/>
  <c r="DN11" i="15"/>
  <c r="DN9" i="15"/>
  <c r="DN5" i="15"/>
  <c r="DN4" i="15"/>
  <c r="DN7" i="15"/>
  <c r="DN6" i="15"/>
  <c r="DP1" i="15"/>
  <c r="DO22" i="15"/>
  <c r="DO20" i="15"/>
  <c r="DO23" i="15"/>
  <c r="DO18" i="15"/>
  <c r="DO21" i="15"/>
  <c r="DO16" i="15"/>
  <c r="DO19" i="15"/>
  <c r="DO17" i="15"/>
  <c r="DO14" i="15"/>
  <c r="DO13" i="15"/>
  <c r="DO12" i="15"/>
  <c r="DO15" i="15"/>
  <c r="DO11" i="15"/>
  <c r="DO9" i="15"/>
  <c r="DO8" i="15"/>
  <c r="DO4" i="15"/>
  <c r="DO7" i="15"/>
  <c r="DO6" i="15"/>
  <c r="DO5" i="15"/>
  <c r="DQ1" i="15"/>
  <c r="DP22" i="15"/>
  <c r="DP20" i="15"/>
  <c r="DP23" i="15"/>
  <c r="DP18" i="15"/>
  <c r="DP21" i="15"/>
  <c r="DP16" i="15"/>
  <c r="DP19" i="15"/>
  <c r="DP14" i="15"/>
  <c r="DP17" i="15"/>
  <c r="DP12" i="15"/>
  <c r="DP15" i="15"/>
  <c r="DP13" i="15"/>
  <c r="DP11" i="15"/>
  <c r="DP9" i="15"/>
  <c r="DP8" i="15"/>
  <c r="DP7" i="15"/>
  <c r="DP6" i="15"/>
  <c r="DP5" i="15"/>
  <c r="DP4" i="15"/>
  <c r="DR1" i="15"/>
  <c r="DQ22" i="15"/>
  <c r="DQ23" i="15"/>
  <c r="DQ20" i="15"/>
  <c r="DQ21" i="15"/>
  <c r="DQ18" i="15"/>
  <c r="DQ19" i="15"/>
  <c r="DQ16" i="15"/>
  <c r="DQ14" i="15"/>
  <c r="DQ17" i="15"/>
  <c r="DQ15" i="15"/>
  <c r="DQ13" i="15"/>
  <c r="DQ12" i="15"/>
  <c r="DQ9" i="15"/>
  <c r="DQ8" i="15"/>
  <c r="DQ11" i="15"/>
  <c r="DQ6" i="15"/>
  <c r="DQ5" i="15"/>
  <c r="DQ4" i="15"/>
  <c r="DQ7" i="15"/>
  <c r="DS1" i="15"/>
  <c r="DR22" i="15"/>
  <c r="DR23" i="15"/>
  <c r="DR20" i="15"/>
  <c r="DR18" i="15"/>
  <c r="DR21" i="15"/>
  <c r="DR16" i="15"/>
  <c r="DR19" i="15"/>
  <c r="DR14" i="15"/>
  <c r="DR17" i="15"/>
  <c r="DR13" i="15"/>
  <c r="DR12" i="15"/>
  <c r="DR15" i="15"/>
  <c r="DR8" i="15"/>
  <c r="DR11" i="15"/>
  <c r="DR9" i="15"/>
  <c r="DR5" i="15"/>
  <c r="DR4" i="15"/>
  <c r="DR7" i="15"/>
  <c r="DR6" i="15"/>
  <c r="DT1" i="15"/>
  <c r="DS22" i="15"/>
  <c r="DS23" i="15"/>
  <c r="DS20" i="15"/>
  <c r="DS18" i="15"/>
  <c r="DS21" i="15"/>
  <c r="DS16" i="15"/>
  <c r="DS19" i="15"/>
  <c r="DS17" i="15"/>
  <c r="DS14" i="15"/>
  <c r="DS13" i="15"/>
  <c r="DS12" i="15"/>
  <c r="DS15" i="15"/>
  <c r="DS11" i="15"/>
  <c r="DS9" i="15"/>
  <c r="DS8" i="15"/>
  <c r="DS4" i="15"/>
  <c r="DS7" i="15"/>
  <c r="DS6" i="15"/>
  <c r="DS5" i="15"/>
  <c r="DU1" i="15"/>
  <c r="DT22" i="15"/>
  <c r="DT23" i="15"/>
  <c r="DT20" i="15"/>
  <c r="DT18" i="15"/>
  <c r="DT21" i="15"/>
  <c r="DT16" i="15"/>
  <c r="DT19" i="15"/>
  <c r="DT14" i="15"/>
  <c r="DT17" i="15"/>
  <c r="DT12" i="15"/>
  <c r="DT15" i="15"/>
  <c r="DT13" i="15"/>
  <c r="DT11" i="15"/>
  <c r="DT9" i="15"/>
  <c r="DT8" i="15"/>
  <c r="DT7" i="15"/>
  <c r="DT6" i="15"/>
  <c r="DT5" i="15"/>
  <c r="DT4" i="15"/>
  <c r="DV1" i="15"/>
  <c r="DU22" i="15"/>
  <c r="DU23" i="15"/>
  <c r="DU20" i="15"/>
  <c r="DU21" i="15"/>
  <c r="DU18" i="15"/>
  <c r="DU19" i="15"/>
  <c r="DU16" i="15"/>
  <c r="DU14" i="15"/>
  <c r="DU17" i="15"/>
  <c r="DU15" i="15"/>
  <c r="DU13" i="15"/>
  <c r="DU12" i="15"/>
  <c r="DU9" i="15"/>
  <c r="DU8" i="15"/>
  <c r="DU11" i="15"/>
  <c r="DU6" i="15"/>
  <c r="DU5" i="15"/>
  <c r="DU4" i="15"/>
  <c r="DU7" i="15"/>
  <c r="DW1" i="15"/>
  <c r="DV22" i="15"/>
  <c r="DV23" i="15"/>
  <c r="DV20" i="15"/>
  <c r="DV18" i="15"/>
  <c r="DV21" i="15"/>
  <c r="DV16" i="15"/>
  <c r="DV19" i="15"/>
  <c r="DV14" i="15"/>
  <c r="DV17" i="15"/>
  <c r="DV13" i="15"/>
  <c r="DV12" i="15"/>
  <c r="DV15" i="15"/>
  <c r="DV8" i="15"/>
  <c r="DV11" i="15"/>
  <c r="DV9" i="15"/>
  <c r="DV5" i="15"/>
  <c r="DV4" i="15"/>
  <c r="DV7" i="15"/>
  <c r="DV6" i="15"/>
  <c r="DX1" i="15"/>
  <c r="DW22" i="15"/>
  <c r="DW23" i="15"/>
  <c r="DW20" i="15"/>
  <c r="DW18" i="15"/>
  <c r="DW21" i="15"/>
  <c r="DW16" i="15"/>
  <c r="DW19" i="15"/>
  <c r="DW17" i="15"/>
  <c r="DW14" i="15"/>
  <c r="DW13" i="15"/>
  <c r="DW12" i="15"/>
  <c r="DW15" i="15"/>
  <c r="DW11" i="15"/>
  <c r="DW9" i="15"/>
  <c r="DW8" i="15"/>
  <c r="DW4" i="15"/>
  <c r="DW7" i="15"/>
  <c r="DW6" i="15"/>
  <c r="DW5" i="15"/>
  <c r="DY1" i="15"/>
  <c r="DX22" i="15"/>
  <c r="DX20" i="15"/>
  <c r="DX23" i="15"/>
  <c r="DX18" i="15"/>
  <c r="DX21" i="15"/>
  <c r="DX16" i="15"/>
  <c r="DX19" i="15"/>
  <c r="DX14" i="15"/>
  <c r="DX17" i="15"/>
  <c r="DX12" i="15"/>
  <c r="DX15" i="15"/>
  <c r="DX13" i="15"/>
  <c r="DX11" i="15"/>
  <c r="DX9" i="15"/>
  <c r="DX8" i="15"/>
  <c r="DX7" i="15"/>
  <c r="DX6" i="15"/>
  <c r="DX5" i="15"/>
  <c r="DX4" i="15"/>
  <c r="DZ1" i="15"/>
  <c r="DY22" i="15"/>
  <c r="DY23" i="15"/>
  <c r="DY20" i="15"/>
  <c r="DY21" i="15"/>
  <c r="DY18" i="15"/>
  <c r="DY19" i="15"/>
  <c r="DY16" i="15"/>
  <c r="DY14" i="15"/>
  <c r="DY17" i="15"/>
  <c r="DY15" i="15"/>
  <c r="DY13" i="15"/>
  <c r="DY12" i="15"/>
  <c r="DY9" i="15"/>
  <c r="DY8" i="15"/>
  <c r="DY11" i="15"/>
  <c r="DY6" i="15"/>
  <c r="DY5" i="15"/>
  <c r="DY4" i="15"/>
  <c r="DY7" i="15"/>
  <c r="EA1" i="15"/>
  <c r="DZ22" i="15"/>
  <c r="DZ23" i="15"/>
  <c r="DZ20" i="15"/>
  <c r="DZ18" i="15"/>
  <c r="DZ21" i="15"/>
  <c r="DZ16" i="15"/>
  <c r="DZ19" i="15"/>
  <c r="DZ14" i="15"/>
  <c r="DZ17" i="15"/>
  <c r="DZ13" i="15"/>
  <c r="DZ12" i="15"/>
  <c r="DZ15" i="15"/>
  <c r="DZ8" i="15"/>
  <c r="DZ11" i="15"/>
  <c r="DZ9" i="15"/>
  <c r="DZ5" i="15"/>
  <c r="DZ4" i="15"/>
  <c r="DZ7" i="15"/>
  <c r="DZ6" i="15"/>
  <c r="EB1" i="15"/>
  <c r="EA22" i="15"/>
  <c r="EA23" i="15"/>
  <c r="EA20" i="15"/>
  <c r="EA18" i="15"/>
  <c r="EA21" i="15"/>
  <c r="EA16" i="15"/>
  <c r="EA19" i="15"/>
  <c r="EA17" i="15"/>
  <c r="EA14" i="15"/>
  <c r="EA13" i="15"/>
  <c r="EA12" i="15"/>
  <c r="EA15" i="15"/>
  <c r="EA11" i="15"/>
  <c r="EA9" i="15"/>
  <c r="EA8" i="15"/>
  <c r="EA4" i="15"/>
  <c r="EA7" i="15"/>
  <c r="EA6" i="15"/>
  <c r="EA5" i="15"/>
  <c r="EC1" i="15"/>
  <c r="EB22" i="15"/>
  <c r="EB23" i="15"/>
  <c r="EB20" i="15"/>
  <c r="EB18" i="15"/>
  <c r="EB21" i="15"/>
  <c r="EB16" i="15"/>
  <c r="EB19" i="15"/>
  <c r="EB14" i="15"/>
  <c r="EB17" i="15"/>
  <c r="EB12" i="15"/>
  <c r="EB15" i="15"/>
  <c r="EB13" i="15"/>
  <c r="EB11" i="15"/>
  <c r="EB9" i="15"/>
  <c r="EB8" i="15"/>
  <c r="EB7" i="15"/>
  <c r="EB6" i="15"/>
  <c r="EB5" i="15"/>
  <c r="EB4" i="15"/>
  <c r="ED1" i="15"/>
  <c r="EC22" i="15"/>
  <c r="EC23" i="15"/>
  <c r="EC20" i="15"/>
  <c r="EC21" i="15"/>
  <c r="EC18" i="15"/>
  <c r="EC19" i="15"/>
  <c r="EC16" i="15"/>
  <c r="EC14" i="15"/>
  <c r="EC17" i="15"/>
  <c r="EC15" i="15"/>
  <c r="EC13" i="15"/>
  <c r="EC12" i="15"/>
  <c r="EC9" i="15"/>
  <c r="EC8" i="15"/>
  <c r="EC6" i="15"/>
  <c r="EC5" i="15"/>
  <c r="EC4" i="15"/>
  <c r="EC7" i="15"/>
  <c r="EE1" i="15"/>
  <c r="ED22" i="15"/>
  <c r="ED23" i="15"/>
  <c r="ED20" i="15"/>
  <c r="ED18" i="15"/>
  <c r="ED21" i="15"/>
  <c r="ED16" i="15"/>
  <c r="ED19" i="15"/>
  <c r="ED14" i="15"/>
  <c r="ED17" i="15"/>
  <c r="ED10" i="15"/>
  <c r="ED13" i="15"/>
  <c r="ED12" i="15"/>
  <c r="ED15" i="15"/>
  <c r="ED8" i="15"/>
  <c r="ED9" i="15"/>
  <c r="ED5" i="15"/>
  <c r="ED4" i="15"/>
  <c r="ED7" i="15"/>
  <c r="ED6" i="15"/>
  <c r="EF1" i="15"/>
  <c r="EE22" i="15"/>
  <c r="EE23" i="15"/>
  <c r="EE20" i="15"/>
  <c r="EE18" i="15"/>
  <c r="EE21" i="15"/>
  <c r="EE16" i="15"/>
  <c r="EE19" i="15"/>
  <c r="EE17" i="15"/>
  <c r="EE14" i="15"/>
  <c r="EE13" i="15"/>
  <c r="EE12" i="15"/>
  <c r="EE15" i="15"/>
  <c r="EE10" i="15"/>
  <c r="EE9" i="15"/>
  <c r="EE8" i="15"/>
  <c r="EE4" i="15"/>
  <c r="EE7" i="15"/>
  <c r="EE6" i="15"/>
  <c r="EE5" i="15"/>
  <c r="EG1" i="15"/>
  <c r="EF22" i="15"/>
  <c r="EF20" i="15"/>
  <c r="EF23" i="15"/>
  <c r="EF18" i="15"/>
  <c r="EF21" i="15"/>
  <c r="EF16" i="15"/>
  <c r="EF19" i="15"/>
  <c r="EF14" i="15"/>
  <c r="EF17" i="15"/>
  <c r="EF12" i="15"/>
  <c r="EF15" i="15"/>
  <c r="EF10" i="15"/>
  <c r="EF13" i="15"/>
  <c r="EF9" i="15"/>
  <c r="EF8" i="15"/>
  <c r="EF7" i="15"/>
  <c r="EF6" i="15"/>
  <c r="EF5" i="15"/>
  <c r="EF4" i="15"/>
  <c r="EH1" i="15"/>
  <c r="EG22" i="15"/>
  <c r="EG23" i="15"/>
  <c r="EG20" i="15"/>
  <c r="EG21" i="15"/>
  <c r="EG18" i="15"/>
  <c r="EG19" i="15"/>
  <c r="EG16" i="15"/>
  <c r="EG14" i="15"/>
  <c r="EG17" i="15"/>
  <c r="EG15" i="15"/>
  <c r="EG10" i="15"/>
  <c r="EG13" i="15"/>
  <c r="EG12" i="15"/>
  <c r="EG9" i="15"/>
  <c r="EG8" i="15"/>
  <c r="EG6" i="15"/>
  <c r="EG5" i="15"/>
  <c r="EG4" i="15"/>
  <c r="EG7" i="15"/>
  <c r="EI1" i="15"/>
  <c r="EH22" i="15"/>
  <c r="EH23" i="15"/>
  <c r="EH20" i="15"/>
  <c r="EH18" i="15"/>
  <c r="EH21" i="15"/>
  <c r="EH16" i="15"/>
  <c r="EH19" i="15"/>
  <c r="EH14" i="15"/>
  <c r="EH17" i="15"/>
  <c r="EH10" i="15"/>
  <c r="EH13" i="15"/>
  <c r="EH12" i="15"/>
  <c r="EH15" i="15"/>
  <c r="EH8" i="15"/>
  <c r="EH9" i="15"/>
  <c r="EH5" i="15"/>
  <c r="EH4" i="15"/>
  <c r="EH7" i="15"/>
  <c r="EH6" i="15"/>
  <c r="EJ1" i="15"/>
  <c r="EI22" i="15"/>
  <c r="EI23" i="15"/>
  <c r="EI20" i="15"/>
  <c r="EI18" i="15"/>
  <c r="EI21" i="15"/>
  <c r="EI16" i="15"/>
  <c r="EI19" i="15"/>
  <c r="EI17" i="15"/>
  <c r="EI14" i="15"/>
  <c r="EI13" i="15"/>
  <c r="EI12" i="15"/>
  <c r="EI15" i="15"/>
  <c r="EI10" i="15"/>
  <c r="EI9" i="15"/>
  <c r="EI8" i="15"/>
  <c r="EI4" i="15"/>
  <c r="EI7" i="15"/>
  <c r="EI6" i="15"/>
  <c r="EI5" i="15"/>
  <c r="EK1" i="15"/>
  <c r="EJ22" i="15"/>
  <c r="EJ23" i="15"/>
  <c r="EJ20" i="15"/>
  <c r="EJ18" i="15"/>
  <c r="EJ21" i="15"/>
  <c r="EJ16" i="15"/>
  <c r="EJ19" i="15"/>
  <c r="EJ14" i="15"/>
  <c r="EJ17" i="15"/>
  <c r="EJ12" i="15"/>
  <c r="EJ15" i="15"/>
  <c r="EJ10" i="15"/>
  <c r="EJ13" i="15"/>
  <c r="EJ9" i="15"/>
  <c r="EJ8" i="15"/>
  <c r="EJ7" i="15"/>
  <c r="EJ6" i="15"/>
  <c r="EJ5" i="15"/>
  <c r="EJ4" i="15"/>
  <c r="EL1" i="15"/>
  <c r="EK22" i="15"/>
  <c r="EK23" i="15"/>
  <c r="EK20" i="15"/>
  <c r="EK21" i="15"/>
  <c r="EK18" i="15"/>
  <c r="EK19" i="15"/>
  <c r="EK16" i="15"/>
  <c r="EK14" i="15"/>
  <c r="EK17" i="15"/>
  <c r="EK15" i="15"/>
  <c r="EK10" i="15"/>
  <c r="EK13" i="15"/>
  <c r="EK12" i="15"/>
  <c r="EK9" i="15"/>
  <c r="EK8" i="15"/>
  <c r="EK6" i="15"/>
  <c r="EK5" i="15"/>
  <c r="EK4" i="15"/>
  <c r="EK7" i="15"/>
  <c r="EM1" i="15"/>
  <c r="EL22" i="15"/>
  <c r="EL23" i="15"/>
  <c r="EL20" i="15"/>
  <c r="EL18" i="15"/>
  <c r="EL21" i="15"/>
  <c r="EL16" i="15"/>
  <c r="EL19" i="15"/>
  <c r="EL14" i="15"/>
  <c r="EL17" i="15"/>
  <c r="EL10" i="15"/>
  <c r="EL13" i="15"/>
  <c r="EL12" i="15"/>
  <c r="EL15" i="15"/>
  <c r="EL8" i="15"/>
  <c r="EL9" i="15"/>
  <c r="EL5" i="15"/>
  <c r="EL4" i="15"/>
  <c r="EL7" i="15"/>
  <c r="EL6" i="15"/>
  <c r="EN1" i="15"/>
  <c r="EM22" i="15"/>
  <c r="EM23" i="15"/>
  <c r="EM20" i="15"/>
  <c r="EM18" i="15"/>
  <c r="EM21" i="15"/>
  <c r="EM16" i="15"/>
  <c r="EM19" i="15"/>
  <c r="EM17" i="15"/>
  <c r="EM14" i="15"/>
  <c r="EM13" i="15"/>
  <c r="EM12" i="15"/>
  <c r="EM15" i="15"/>
  <c r="EM10" i="15"/>
  <c r="EM9" i="15"/>
  <c r="EM8" i="15"/>
  <c r="EM4" i="15"/>
  <c r="EM7" i="15"/>
  <c r="EM6" i="15"/>
  <c r="EM5" i="15"/>
  <c r="EO1" i="15"/>
  <c r="EN22" i="15"/>
  <c r="EN20" i="15"/>
  <c r="EN23" i="15"/>
  <c r="EN18" i="15"/>
  <c r="EN21" i="15"/>
  <c r="EN16" i="15"/>
  <c r="EN19" i="15"/>
  <c r="EN14" i="15"/>
  <c r="EN17" i="15"/>
  <c r="EN12" i="15"/>
  <c r="EN15" i="15"/>
  <c r="EN10" i="15"/>
  <c r="EN13" i="15"/>
  <c r="EN9" i="15"/>
  <c r="EN8" i="15"/>
  <c r="EN7" i="15"/>
  <c r="EN6" i="15"/>
  <c r="EN5" i="15"/>
  <c r="EN4" i="15"/>
  <c r="EP1" i="15"/>
  <c r="EO22" i="15"/>
  <c r="EO23" i="15"/>
  <c r="EO20" i="15"/>
  <c r="EO21" i="15"/>
  <c r="EO18" i="15"/>
  <c r="EO19" i="15"/>
  <c r="EO16" i="15"/>
  <c r="EO14" i="15"/>
  <c r="EO17" i="15"/>
  <c r="EO15" i="15"/>
  <c r="EO10" i="15"/>
  <c r="EO13" i="15"/>
  <c r="EO12" i="15"/>
  <c r="EO9" i="15"/>
  <c r="EO8" i="15"/>
  <c r="EO6" i="15"/>
  <c r="EO5" i="15"/>
  <c r="EO4" i="15"/>
  <c r="EO7" i="15"/>
  <c r="EQ1" i="15"/>
  <c r="EP22" i="15"/>
  <c r="EP23" i="15"/>
  <c r="EP20" i="15"/>
  <c r="EP18" i="15"/>
  <c r="EP21" i="15"/>
  <c r="EP16" i="15"/>
  <c r="EP19" i="15"/>
  <c r="EP14" i="15"/>
  <c r="EP17" i="15"/>
  <c r="EP10" i="15"/>
  <c r="EP13" i="15"/>
  <c r="EP12" i="15"/>
  <c r="EP15" i="15"/>
  <c r="EP8" i="15"/>
  <c r="EP9" i="15"/>
  <c r="EP5" i="15"/>
  <c r="EP4" i="15"/>
  <c r="EP7" i="15"/>
  <c r="EP6" i="15"/>
  <c r="ER1" i="15"/>
  <c r="EQ22" i="15"/>
  <c r="EQ23" i="15"/>
  <c r="EQ20" i="15"/>
  <c r="EQ18" i="15"/>
  <c r="EQ21" i="15"/>
  <c r="EQ16" i="15"/>
  <c r="EQ19" i="15"/>
  <c r="EQ17" i="15"/>
  <c r="EQ14" i="15"/>
  <c r="EQ13" i="15"/>
  <c r="EQ12" i="15"/>
  <c r="EQ15" i="15"/>
  <c r="EQ10" i="15"/>
  <c r="EQ9" i="15"/>
  <c r="EQ8" i="15"/>
  <c r="EQ4" i="15"/>
  <c r="EQ7" i="15"/>
  <c r="EQ6" i="15"/>
  <c r="EQ5" i="15"/>
  <c r="ES1" i="15"/>
  <c r="ER22" i="15"/>
  <c r="ER23" i="15"/>
  <c r="ER20" i="15"/>
  <c r="ER18" i="15"/>
  <c r="ER21" i="15"/>
  <c r="ER16" i="15"/>
  <c r="ER19" i="15"/>
  <c r="ER14" i="15"/>
  <c r="ER17" i="15"/>
  <c r="ER12" i="15"/>
  <c r="ER15" i="15"/>
  <c r="ER10" i="15"/>
  <c r="ER13" i="15"/>
  <c r="ER9" i="15"/>
  <c r="ER8" i="15"/>
  <c r="ER7" i="15"/>
  <c r="ER6" i="15"/>
  <c r="ER5" i="15"/>
  <c r="ER4" i="15"/>
  <c r="ET1" i="15"/>
  <c r="ES22" i="15"/>
  <c r="ES23" i="15"/>
  <c r="ES20" i="15"/>
  <c r="ES21" i="15"/>
  <c r="ES18" i="15"/>
  <c r="ES19" i="15"/>
  <c r="ES16" i="15"/>
  <c r="ES14" i="15"/>
  <c r="ES17" i="15"/>
  <c r="ES15" i="15"/>
  <c r="ES10" i="15"/>
  <c r="ES13" i="15"/>
  <c r="ES12" i="15"/>
  <c r="ES9" i="15"/>
  <c r="ES8" i="15"/>
  <c r="ES6" i="15"/>
  <c r="ES5" i="15"/>
  <c r="ES4" i="15"/>
  <c r="ES7" i="15"/>
  <c r="EU1" i="15"/>
  <c r="ET22" i="15"/>
  <c r="ET23" i="15"/>
  <c r="ET20" i="15"/>
  <c r="ET18" i="15"/>
  <c r="ET21" i="15"/>
  <c r="ET16" i="15"/>
  <c r="ET19" i="15"/>
  <c r="ET14" i="15"/>
  <c r="ET17" i="15"/>
  <c r="ET10" i="15"/>
  <c r="ET13" i="15"/>
  <c r="ET12" i="15"/>
  <c r="ET15" i="15"/>
  <c r="ET8" i="15"/>
  <c r="ET9" i="15"/>
  <c r="ET5" i="15"/>
  <c r="ET4" i="15"/>
  <c r="ET7" i="15"/>
  <c r="ET6" i="15"/>
  <c r="EV1" i="15"/>
  <c r="EU22" i="15"/>
  <c r="EU23" i="15"/>
  <c r="EU20" i="15"/>
  <c r="EU18" i="15"/>
  <c r="EU21" i="15"/>
  <c r="EU16" i="15"/>
  <c r="EU19" i="15"/>
  <c r="EU17" i="15"/>
  <c r="EU14" i="15"/>
  <c r="EU13" i="15"/>
  <c r="EU15" i="15"/>
  <c r="EU10" i="15"/>
  <c r="EU9" i="15"/>
  <c r="EU8" i="15"/>
  <c r="EU4" i="15"/>
  <c r="EU7" i="15"/>
  <c r="EU6" i="15"/>
  <c r="EU5" i="15"/>
  <c r="EW1" i="15"/>
  <c r="EV22" i="15"/>
  <c r="EV20" i="15"/>
  <c r="EV23" i="15"/>
  <c r="EV18" i="15"/>
  <c r="EV21" i="15"/>
  <c r="EV16" i="15"/>
  <c r="EV19" i="15"/>
  <c r="EV14" i="15"/>
  <c r="EV17" i="15"/>
  <c r="EV15" i="15"/>
  <c r="EV10" i="15"/>
  <c r="EV13" i="15"/>
  <c r="EV11" i="15"/>
  <c r="EV9" i="15"/>
  <c r="EV8" i="15"/>
  <c r="EV7" i="15"/>
  <c r="EV6" i="15"/>
  <c r="EV5" i="15"/>
  <c r="EV4" i="15"/>
  <c r="EX1" i="15"/>
  <c r="EW22" i="15"/>
  <c r="EW23" i="15"/>
  <c r="EW20" i="15"/>
  <c r="EW21" i="15"/>
  <c r="EW18" i="15"/>
  <c r="EW19" i="15"/>
  <c r="EW16" i="15"/>
  <c r="EW14" i="15"/>
  <c r="EW17" i="15"/>
  <c r="EW15" i="15"/>
  <c r="EW10" i="15"/>
  <c r="EW13" i="15"/>
  <c r="EW9" i="15"/>
  <c r="EW8" i="15"/>
  <c r="EW11" i="15"/>
  <c r="EW6" i="15"/>
  <c r="EW5" i="15"/>
  <c r="EW4" i="15"/>
  <c r="EW7" i="15"/>
  <c r="EY1" i="15"/>
  <c r="EX22" i="15"/>
  <c r="EX23" i="15"/>
  <c r="EX20" i="15"/>
  <c r="EX18" i="15"/>
  <c r="EX21" i="15"/>
  <c r="EX16" i="15"/>
  <c r="EX19" i="15"/>
  <c r="EX14" i="15"/>
  <c r="EX17" i="15"/>
  <c r="EX13" i="15"/>
  <c r="EX15" i="15"/>
  <c r="EX10" i="15"/>
  <c r="EX8" i="15"/>
  <c r="EX11" i="15"/>
  <c r="EX9" i="15"/>
  <c r="EX5" i="15"/>
  <c r="EX4" i="15"/>
  <c r="EX7" i="15"/>
  <c r="EX6" i="15"/>
  <c r="EZ1" i="15"/>
  <c r="EY22" i="15"/>
  <c r="EY23" i="15"/>
  <c r="EY20" i="15"/>
  <c r="EY18" i="15"/>
  <c r="EY21" i="15"/>
  <c r="EY16" i="15"/>
  <c r="EY19" i="15"/>
  <c r="EY17" i="15"/>
  <c r="EY14" i="15"/>
  <c r="EY13" i="15"/>
  <c r="EY15" i="15"/>
  <c r="EY10" i="15"/>
  <c r="EY11" i="15"/>
  <c r="EY9" i="15"/>
  <c r="EY8" i="15"/>
  <c r="EY4" i="15"/>
  <c r="EY7" i="15"/>
  <c r="EY6" i="15"/>
  <c r="EY5" i="15"/>
  <c r="FA1" i="15"/>
  <c r="EZ22" i="15"/>
  <c r="EZ23" i="15"/>
  <c r="EZ20" i="15"/>
  <c r="EZ18" i="15"/>
  <c r="EZ21" i="15"/>
  <c r="EZ16" i="15"/>
  <c r="EZ19" i="15"/>
  <c r="EZ14" i="15"/>
  <c r="EZ17" i="15"/>
  <c r="EZ15" i="15"/>
  <c r="EZ10" i="15"/>
  <c r="EZ13" i="15"/>
  <c r="EZ11" i="15"/>
  <c r="EZ9" i="15"/>
  <c r="EZ8" i="15"/>
  <c r="EZ7" i="15"/>
  <c r="EZ6" i="15"/>
  <c r="EZ5" i="15"/>
  <c r="EZ4" i="15"/>
  <c r="FB1" i="15"/>
  <c r="FA22" i="15"/>
  <c r="FA23" i="15"/>
  <c r="FA20" i="15"/>
  <c r="FA21" i="15"/>
  <c r="FA18" i="15"/>
  <c r="FA19" i="15"/>
  <c r="FA16" i="15"/>
  <c r="FA14" i="15"/>
  <c r="FA17" i="15"/>
  <c r="FA15" i="15"/>
  <c r="FA10" i="15"/>
  <c r="FA13" i="15"/>
  <c r="FA9" i="15"/>
  <c r="FA8" i="15"/>
  <c r="FA11" i="15"/>
  <c r="FA6" i="15"/>
  <c r="FA5" i="15"/>
  <c r="FA4" i="15"/>
  <c r="FA7" i="15"/>
  <c r="FC1" i="15"/>
  <c r="FB22" i="15"/>
  <c r="FB23" i="15"/>
  <c r="FB20" i="15"/>
  <c r="FB18" i="15"/>
  <c r="FB21" i="15"/>
  <c r="FB16" i="15"/>
  <c r="FB19" i="15"/>
  <c r="FB14" i="15"/>
  <c r="FB17" i="15"/>
  <c r="FB13" i="15"/>
  <c r="FB15" i="15"/>
  <c r="FB10" i="15"/>
  <c r="FB8" i="15"/>
  <c r="FB11" i="15"/>
  <c r="FB9" i="15"/>
  <c r="FB5" i="15"/>
  <c r="FB4" i="15"/>
  <c r="FB7" i="15"/>
  <c r="FB6" i="15"/>
  <c r="FD1" i="15"/>
  <c r="FC22" i="15"/>
  <c r="FC23" i="15"/>
  <c r="FC20" i="15"/>
  <c r="FC18" i="15"/>
  <c r="FC21" i="15"/>
  <c r="FC16" i="15"/>
  <c r="FC19" i="15"/>
  <c r="FC17" i="15"/>
  <c r="FC14" i="15"/>
  <c r="FC13" i="15"/>
  <c r="FC15" i="15"/>
  <c r="FC10" i="15"/>
  <c r="FC11" i="15"/>
  <c r="FC9" i="15"/>
  <c r="FC8" i="15"/>
  <c r="FC4" i="15"/>
  <c r="FC7" i="15"/>
  <c r="FC6" i="15"/>
  <c r="FC5" i="15"/>
  <c r="FE1" i="15"/>
  <c r="FD22" i="15"/>
  <c r="FD20" i="15"/>
  <c r="FD23" i="15"/>
  <c r="FD18" i="15"/>
  <c r="FD21" i="15"/>
  <c r="FD16" i="15"/>
  <c r="FD19" i="15"/>
  <c r="FD14" i="15"/>
  <c r="FD17" i="15"/>
  <c r="FD15" i="15"/>
  <c r="FD10" i="15"/>
  <c r="FD13" i="15"/>
  <c r="FD9" i="15"/>
  <c r="FD8" i="15"/>
  <c r="FD11" i="15"/>
  <c r="FD7" i="15"/>
  <c r="FD6" i="15"/>
  <c r="FD5" i="15"/>
  <c r="FD4" i="15"/>
  <c r="FF1" i="15"/>
  <c r="FE22" i="15"/>
  <c r="FE23" i="15"/>
  <c r="FE20" i="15"/>
  <c r="FE21" i="15"/>
  <c r="FE18" i="15"/>
  <c r="FE19" i="15"/>
  <c r="FE16" i="15"/>
  <c r="FE14" i="15"/>
  <c r="FE17" i="15"/>
  <c r="FE15" i="15"/>
  <c r="FE10" i="15"/>
  <c r="FE13" i="15"/>
  <c r="FE9" i="15"/>
  <c r="FE8" i="15"/>
  <c r="FE11" i="15"/>
  <c r="FE6" i="15"/>
  <c r="FE5" i="15"/>
  <c r="FE4" i="15"/>
  <c r="FE7" i="15"/>
  <c r="FG1" i="15"/>
  <c r="FF22" i="15"/>
  <c r="FF23" i="15"/>
  <c r="FF20" i="15"/>
  <c r="FF18" i="15"/>
  <c r="FF21" i="15"/>
  <c r="FF16" i="15"/>
  <c r="FF19" i="15"/>
  <c r="FF14" i="15"/>
  <c r="FF17" i="15"/>
  <c r="FF13" i="15"/>
  <c r="FF15" i="15"/>
  <c r="FF10" i="15"/>
  <c r="FF8" i="15"/>
  <c r="FF11" i="15"/>
  <c r="FF9" i="15"/>
  <c r="FF5" i="15"/>
  <c r="FF4" i="15"/>
  <c r="FF7" i="15"/>
  <c r="FF6" i="15"/>
  <c r="FH1" i="15"/>
  <c r="FG22" i="15"/>
  <c r="FG23" i="15"/>
  <c r="FG20" i="15"/>
  <c r="FG18" i="15"/>
  <c r="FG21" i="15"/>
  <c r="FG16" i="15"/>
  <c r="FG19" i="15"/>
  <c r="FG17" i="15"/>
  <c r="FG14" i="15"/>
  <c r="FG13" i="15"/>
  <c r="FG15" i="15"/>
  <c r="FG10" i="15"/>
  <c r="FG11" i="15"/>
  <c r="FG9" i="15"/>
  <c r="FG8" i="15"/>
  <c r="FG4" i="15"/>
  <c r="FG7" i="15"/>
  <c r="FG6" i="15"/>
  <c r="FG5" i="15"/>
  <c r="FI1" i="15"/>
  <c r="FH22" i="15"/>
  <c r="FH23" i="15"/>
  <c r="FH20" i="15"/>
  <c r="FH18" i="15"/>
  <c r="FH21" i="15"/>
  <c r="FH16" i="15"/>
  <c r="FH19" i="15"/>
  <c r="FH14" i="15"/>
  <c r="FH17" i="15"/>
  <c r="FH15" i="15"/>
  <c r="FH10" i="15"/>
  <c r="FH13" i="15"/>
  <c r="FH9" i="15"/>
  <c r="FH8" i="15"/>
  <c r="FH11" i="15"/>
  <c r="FH7" i="15"/>
  <c r="FH6" i="15"/>
  <c r="FH5" i="15"/>
  <c r="FH4" i="15"/>
  <c r="FJ1" i="15"/>
  <c r="FI22" i="15"/>
  <c r="FI23" i="15"/>
  <c r="FI20" i="15"/>
  <c r="FI21" i="15"/>
  <c r="FI18" i="15"/>
  <c r="FI19" i="15"/>
  <c r="FI16" i="15"/>
  <c r="FI14" i="15"/>
  <c r="FI17" i="15"/>
  <c r="FI15" i="15"/>
  <c r="FI10" i="15"/>
  <c r="FI13" i="15"/>
  <c r="FI9" i="15"/>
  <c r="FI8" i="15"/>
  <c r="FI11" i="15"/>
  <c r="FI6" i="15"/>
  <c r="FI5" i="15"/>
  <c r="FI4" i="15"/>
  <c r="FI7" i="15"/>
  <c r="FK1" i="15"/>
  <c r="FJ22" i="15"/>
  <c r="FJ23" i="15"/>
  <c r="FJ20" i="15"/>
  <c r="FJ18" i="15"/>
  <c r="FJ21" i="15"/>
  <c r="FJ16" i="15"/>
  <c r="FJ19" i="15"/>
  <c r="FJ14" i="15"/>
  <c r="FJ17" i="15"/>
  <c r="FJ13" i="15"/>
  <c r="FJ15" i="15"/>
  <c r="FJ10" i="15"/>
  <c r="FJ8" i="15"/>
  <c r="FJ11" i="15"/>
  <c r="FJ9" i="15"/>
  <c r="FJ5" i="15"/>
  <c r="FJ4" i="15"/>
  <c r="FJ7" i="15"/>
  <c r="FJ6" i="15"/>
  <c r="FL1" i="15"/>
  <c r="FK22" i="15"/>
  <c r="FK23" i="15"/>
  <c r="FK20" i="15"/>
  <c r="FK18" i="15"/>
  <c r="FK21" i="15"/>
  <c r="FK16" i="15"/>
  <c r="FK19" i="15"/>
  <c r="FK17" i="15"/>
  <c r="FK14" i="15"/>
  <c r="FK13" i="15"/>
  <c r="FK15" i="15"/>
  <c r="FK10" i="15"/>
  <c r="FK11" i="15"/>
  <c r="FK9" i="15"/>
  <c r="FK8" i="15"/>
  <c r="FK4" i="15"/>
  <c r="FK7" i="15"/>
  <c r="FK6" i="15"/>
  <c r="FK5" i="15"/>
  <c r="FM1" i="15"/>
  <c r="FL22" i="15"/>
  <c r="FL23" i="15"/>
  <c r="FL20" i="15"/>
  <c r="FL18" i="15"/>
  <c r="FL21" i="15"/>
  <c r="FL16" i="15"/>
  <c r="FL19" i="15"/>
  <c r="FL14" i="15"/>
  <c r="FL17" i="15"/>
  <c r="FL15" i="15"/>
  <c r="FL10" i="15"/>
  <c r="FL13" i="15"/>
  <c r="FL9" i="15"/>
  <c r="FL8" i="15"/>
  <c r="FL11" i="15"/>
  <c r="FL7" i="15"/>
  <c r="FL6" i="15"/>
  <c r="FL5" i="15"/>
  <c r="FL4" i="15"/>
  <c r="FN1" i="15"/>
  <c r="FM22" i="15"/>
  <c r="FM23" i="15"/>
  <c r="FM20" i="15"/>
  <c r="FM21" i="15"/>
  <c r="FM18" i="15"/>
  <c r="FM19" i="15"/>
  <c r="FM16" i="15"/>
  <c r="FM14" i="15"/>
  <c r="FM17" i="15"/>
  <c r="FM15" i="15"/>
  <c r="FM10" i="15"/>
  <c r="FM9" i="15"/>
  <c r="FM8" i="15"/>
  <c r="FM11" i="15"/>
  <c r="FM6" i="15"/>
  <c r="FM5" i="15"/>
  <c r="FM4" i="15"/>
  <c r="FM7" i="15"/>
  <c r="FO1" i="15"/>
  <c r="FN22" i="15"/>
  <c r="FN23" i="15"/>
  <c r="FN20" i="15"/>
  <c r="FN18" i="15"/>
  <c r="FN21" i="15"/>
  <c r="FN16" i="15"/>
  <c r="FN19" i="15"/>
  <c r="FN14" i="15"/>
  <c r="FN17" i="15"/>
  <c r="FN12" i="15"/>
  <c r="FN15" i="15"/>
  <c r="FN10" i="15"/>
  <c r="FN8" i="15"/>
  <c r="FN11" i="15"/>
  <c r="FN9" i="15"/>
  <c r="FN5" i="15"/>
  <c r="FN4" i="15"/>
  <c r="FN7" i="15"/>
  <c r="FN6" i="15"/>
  <c r="FP1" i="15"/>
  <c r="FO22" i="15"/>
  <c r="FO23" i="15"/>
  <c r="FO20" i="15"/>
  <c r="FO18" i="15"/>
  <c r="FO21" i="15"/>
  <c r="FO16" i="15"/>
  <c r="FO19" i="15"/>
  <c r="FO17" i="15"/>
  <c r="FO14" i="15"/>
  <c r="FO12" i="15"/>
  <c r="FO15" i="15"/>
  <c r="FO10" i="15"/>
  <c r="FO11" i="15"/>
  <c r="FO9" i="15"/>
  <c r="FO8" i="15"/>
  <c r="FO4" i="15"/>
  <c r="FO7" i="15"/>
  <c r="FO6" i="15"/>
  <c r="FO5" i="15"/>
  <c r="FQ1" i="15"/>
  <c r="FP23" i="15"/>
  <c r="FP22" i="15"/>
  <c r="FP20" i="15"/>
  <c r="FP18" i="15"/>
  <c r="FP21" i="15"/>
  <c r="FP16" i="15"/>
  <c r="FP19" i="15"/>
  <c r="FP14" i="15"/>
  <c r="FP17" i="15"/>
  <c r="FP12" i="15"/>
  <c r="FP15" i="15"/>
  <c r="FP10" i="15"/>
  <c r="FP9" i="15"/>
  <c r="FP8" i="15"/>
  <c r="FP11" i="15"/>
  <c r="FP7" i="15"/>
  <c r="FP6" i="15"/>
  <c r="FP5" i="15"/>
  <c r="FP4" i="15"/>
  <c r="FR1" i="15"/>
  <c r="FQ22" i="15"/>
  <c r="FQ23" i="15"/>
  <c r="FQ20" i="15"/>
  <c r="FQ21" i="15"/>
  <c r="FQ18" i="15"/>
  <c r="FQ19" i="15"/>
  <c r="FQ16" i="15"/>
  <c r="FQ14" i="15"/>
  <c r="FQ17" i="15"/>
  <c r="FQ15" i="15"/>
  <c r="FQ10" i="15"/>
  <c r="FQ12" i="15"/>
  <c r="FQ9" i="15"/>
  <c r="FQ8" i="15"/>
  <c r="FQ11" i="15"/>
  <c r="FQ6" i="15"/>
  <c r="FQ5" i="15"/>
  <c r="FQ4" i="15"/>
  <c r="FQ7" i="15"/>
  <c r="FS1" i="15"/>
  <c r="FR22" i="15"/>
  <c r="FR23" i="15"/>
  <c r="FR20" i="15"/>
  <c r="FR18" i="15"/>
  <c r="FR21" i="15"/>
  <c r="FR16" i="15"/>
  <c r="FR19" i="15"/>
  <c r="FR14" i="15"/>
  <c r="FR17" i="15"/>
  <c r="FR12" i="15"/>
  <c r="FR15" i="15"/>
  <c r="FR10" i="15"/>
  <c r="FR8" i="15"/>
  <c r="FR11" i="15"/>
  <c r="FR9" i="15"/>
  <c r="FR5" i="15"/>
  <c r="FR4" i="15"/>
  <c r="FR7" i="15"/>
  <c r="FR6" i="15"/>
  <c r="FT1" i="15"/>
  <c r="FS22" i="15"/>
  <c r="FS23" i="15"/>
  <c r="FS20" i="15"/>
  <c r="FS18" i="15"/>
  <c r="FS21" i="15"/>
  <c r="FS16" i="15"/>
  <c r="FS19" i="15"/>
  <c r="FS17" i="15"/>
  <c r="FS14" i="15"/>
  <c r="FS12" i="15"/>
  <c r="FS15" i="15"/>
  <c r="FS10" i="15"/>
  <c r="FS11" i="15"/>
  <c r="FS9" i="15"/>
  <c r="FS8" i="15"/>
  <c r="FS4" i="15"/>
  <c r="FS7" i="15"/>
  <c r="FS6" i="15"/>
  <c r="FS5" i="15"/>
  <c r="FU1" i="15"/>
  <c r="FT23" i="15"/>
  <c r="FT22" i="15"/>
  <c r="FT20" i="15"/>
  <c r="FT18" i="15"/>
  <c r="FT21" i="15"/>
  <c r="FT16" i="15"/>
  <c r="FT19" i="15"/>
  <c r="FT14" i="15"/>
  <c r="FT17" i="15"/>
  <c r="FT12" i="15"/>
  <c r="FT15" i="15"/>
  <c r="FT10" i="15"/>
  <c r="FT9" i="15"/>
  <c r="FT8" i="15"/>
  <c r="FT11" i="15"/>
  <c r="FT7" i="15"/>
  <c r="FT6" i="15"/>
  <c r="FT5" i="15"/>
  <c r="FT4" i="15"/>
  <c r="FV1" i="15"/>
  <c r="FU22" i="15"/>
  <c r="FU23" i="15"/>
  <c r="FU20" i="15"/>
  <c r="FU21" i="15"/>
  <c r="FU18" i="15"/>
  <c r="FU19" i="15"/>
  <c r="FU16" i="15"/>
  <c r="FU14" i="15"/>
  <c r="FU17" i="15"/>
  <c r="FU15" i="15"/>
  <c r="FU10" i="15"/>
  <c r="FU12" i="15"/>
  <c r="FU9" i="15"/>
  <c r="FU8" i="15"/>
  <c r="FU11" i="15"/>
  <c r="FU6" i="15"/>
  <c r="FU5" i="15"/>
  <c r="FU4" i="15"/>
  <c r="FU7" i="15"/>
  <c r="FW1" i="15"/>
  <c r="FV22" i="15"/>
  <c r="FV23" i="15"/>
  <c r="FV20" i="15"/>
  <c r="FV18" i="15"/>
  <c r="FV21" i="15"/>
  <c r="FV16" i="15"/>
  <c r="FV19" i="15"/>
  <c r="FV14" i="15"/>
  <c r="FV17" i="15"/>
  <c r="FV12" i="15"/>
  <c r="FV15" i="15"/>
  <c r="FV10" i="15"/>
  <c r="FV8" i="15"/>
  <c r="FV11" i="15"/>
  <c r="FV9" i="15"/>
  <c r="FV5" i="15"/>
  <c r="FV4" i="15"/>
  <c r="FV7" i="15"/>
  <c r="FV6" i="15"/>
  <c r="FX1" i="15"/>
  <c r="FW22" i="15"/>
  <c r="FW23" i="15"/>
  <c r="FW20" i="15"/>
  <c r="FW18" i="15"/>
  <c r="FW21" i="15"/>
  <c r="FW16" i="15"/>
  <c r="FW19" i="15"/>
  <c r="FW17" i="15"/>
  <c r="FW14" i="15"/>
  <c r="FW12" i="15"/>
  <c r="FW15" i="15"/>
  <c r="FW10" i="15"/>
  <c r="FW11" i="15"/>
  <c r="FW9" i="15"/>
  <c r="FW8" i="15"/>
  <c r="FW4" i="15"/>
  <c r="FW7" i="15"/>
  <c r="FW6" i="15"/>
  <c r="FW5" i="15"/>
  <c r="FY1" i="15"/>
  <c r="FX23" i="15"/>
  <c r="FX22" i="15"/>
  <c r="FX20" i="15"/>
  <c r="FX18" i="15"/>
  <c r="FX21" i="15"/>
  <c r="FX16" i="15"/>
  <c r="FX19" i="15"/>
  <c r="FX14" i="15"/>
  <c r="FX17" i="15"/>
  <c r="FX12" i="15"/>
  <c r="FX15" i="15"/>
  <c r="FX10" i="15"/>
  <c r="FX9" i="15"/>
  <c r="FX8" i="15"/>
  <c r="FX11" i="15"/>
  <c r="FX7" i="15"/>
  <c r="FX6" i="15"/>
  <c r="FX5" i="15"/>
  <c r="FX4" i="15"/>
  <c r="FZ1" i="15"/>
  <c r="FY22" i="15"/>
  <c r="FY23" i="15"/>
  <c r="FY20" i="15"/>
  <c r="FY21" i="15"/>
  <c r="FY18" i="15"/>
  <c r="FY19" i="15"/>
  <c r="FY16" i="15"/>
  <c r="FY14" i="15"/>
  <c r="FY17" i="15"/>
  <c r="FY15" i="15"/>
  <c r="FY10" i="15"/>
  <c r="FY12" i="15"/>
  <c r="FY9" i="15"/>
  <c r="FY8" i="15"/>
  <c r="FY11" i="15"/>
  <c r="FY6" i="15"/>
  <c r="FY5" i="15"/>
  <c r="FY4" i="15"/>
  <c r="FY7" i="15"/>
  <c r="GA1" i="15"/>
  <c r="FZ22" i="15"/>
  <c r="FZ23" i="15"/>
  <c r="FZ20" i="15"/>
  <c r="FZ18" i="15"/>
  <c r="FZ21" i="15"/>
  <c r="FZ16" i="15"/>
  <c r="FZ19" i="15"/>
  <c r="FZ14" i="15"/>
  <c r="FZ17" i="15"/>
  <c r="FZ12" i="15"/>
  <c r="FZ15" i="15"/>
  <c r="FZ10" i="15"/>
  <c r="FZ8" i="15"/>
  <c r="FZ11" i="15"/>
  <c r="FZ9" i="15"/>
  <c r="FZ5" i="15"/>
  <c r="FZ4" i="15"/>
  <c r="FZ7" i="15"/>
  <c r="FZ6" i="15"/>
  <c r="GB1" i="15"/>
  <c r="GA22" i="15"/>
  <c r="GA23" i="15"/>
  <c r="GA20" i="15"/>
  <c r="GA18" i="15"/>
  <c r="GA21" i="15"/>
  <c r="GA16" i="15"/>
  <c r="GA19" i="15"/>
  <c r="GA17" i="15"/>
  <c r="GA14" i="15"/>
  <c r="GA12" i="15"/>
  <c r="GA15" i="15"/>
  <c r="GA10" i="15"/>
  <c r="GA11" i="15"/>
  <c r="GA9" i="15"/>
  <c r="GA8" i="15"/>
  <c r="GA4" i="15"/>
  <c r="GA7" i="15"/>
  <c r="GA6" i="15"/>
  <c r="GA5" i="15"/>
  <c r="GC1" i="15"/>
  <c r="GB22" i="15"/>
  <c r="GB23" i="15"/>
  <c r="GB20" i="15"/>
  <c r="GB18" i="15"/>
  <c r="GB21" i="15"/>
  <c r="GB16" i="15"/>
  <c r="GB19" i="15"/>
  <c r="GB14" i="15"/>
  <c r="GB17" i="15"/>
  <c r="GB12" i="15"/>
  <c r="GB15" i="15"/>
  <c r="GB10" i="15"/>
  <c r="GB9" i="15"/>
  <c r="GB8" i="15"/>
  <c r="GB11" i="15"/>
  <c r="GB7" i="15"/>
  <c r="GB6" i="15"/>
  <c r="GB5" i="15"/>
  <c r="GB4" i="15"/>
  <c r="GD1" i="15"/>
  <c r="GC22" i="15"/>
  <c r="GC23" i="15"/>
  <c r="GC20" i="15"/>
  <c r="GC21" i="15"/>
  <c r="GC18" i="15"/>
  <c r="GC19" i="15"/>
  <c r="GC16" i="15"/>
  <c r="GC14" i="15"/>
  <c r="GC17" i="15"/>
  <c r="GC15" i="15"/>
  <c r="GC10" i="15"/>
  <c r="GC12" i="15"/>
  <c r="GC9" i="15"/>
  <c r="GC8" i="15"/>
  <c r="GC11" i="15"/>
  <c r="GC6" i="15"/>
  <c r="GC5" i="15"/>
  <c r="GC4" i="15"/>
  <c r="GC7" i="15"/>
  <c r="GE1" i="15"/>
  <c r="GD22" i="15"/>
  <c r="GD23" i="15"/>
  <c r="GD20" i="15"/>
  <c r="GD18" i="15"/>
  <c r="GD21" i="15"/>
  <c r="GD16" i="15"/>
  <c r="GD19" i="15"/>
  <c r="GD14" i="15"/>
  <c r="GD17" i="15"/>
  <c r="GD12" i="15"/>
  <c r="GD15" i="15"/>
  <c r="GD10" i="15"/>
  <c r="GD8" i="15"/>
  <c r="GD11" i="15"/>
  <c r="GD9" i="15"/>
  <c r="GD5" i="15"/>
  <c r="GD4" i="15"/>
  <c r="GD7" i="15"/>
  <c r="GD6" i="15"/>
  <c r="GF1" i="15"/>
  <c r="GE22" i="15"/>
  <c r="GE23" i="15"/>
  <c r="GE20" i="15"/>
  <c r="GE18" i="15"/>
  <c r="GE21" i="15"/>
  <c r="GE16" i="15"/>
  <c r="GE19" i="15"/>
  <c r="GE17" i="15"/>
  <c r="GE12" i="15"/>
  <c r="GE15" i="15"/>
  <c r="GE10" i="15"/>
  <c r="GE11" i="15"/>
  <c r="GE9" i="15"/>
  <c r="GE8" i="15"/>
  <c r="GE4" i="15"/>
  <c r="GE7" i="15"/>
  <c r="GE6" i="15"/>
  <c r="GE5" i="15"/>
  <c r="GG1" i="15"/>
  <c r="GF23" i="15"/>
  <c r="GF22" i="15"/>
  <c r="GF20" i="15"/>
  <c r="GF18" i="15"/>
  <c r="GF21" i="15"/>
  <c r="GF16" i="15"/>
  <c r="GF19" i="15"/>
  <c r="GF17" i="15"/>
  <c r="GF15" i="15"/>
  <c r="GF10" i="15"/>
  <c r="GF13" i="15"/>
  <c r="GF12" i="15"/>
  <c r="GF9" i="15"/>
  <c r="GF8" i="15"/>
  <c r="GF11" i="15"/>
  <c r="GF7" i="15"/>
  <c r="GF6" i="15"/>
  <c r="GF5" i="15"/>
  <c r="GF4" i="15"/>
  <c r="GH1" i="15"/>
  <c r="GG22" i="15"/>
  <c r="GG23" i="15"/>
  <c r="GG20" i="15"/>
  <c r="GG21" i="15"/>
  <c r="GG18" i="15"/>
  <c r="GG19" i="15"/>
  <c r="GG16" i="15"/>
  <c r="GG17" i="15"/>
  <c r="GG15" i="15"/>
  <c r="GG10" i="15"/>
  <c r="GG13" i="15"/>
  <c r="GG12" i="15"/>
  <c r="GG9" i="15"/>
  <c r="GG8" i="15"/>
  <c r="GG11" i="15"/>
  <c r="GG6" i="15"/>
  <c r="GG5" i="15"/>
  <c r="GG4" i="15"/>
  <c r="GG7" i="15"/>
  <c r="GI1" i="15"/>
  <c r="GH22" i="15"/>
  <c r="GH23" i="15"/>
  <c r="GH20" i="15"/>
  <c r="GH21" i="15"/>
  <c r="GH18" i="15"/>
  <c r="GH16" i="15"/>
  <c r="GH19" i="15"/>
  <c r="GH17" i="15"/>
  <c r="GH13" i="15"/>
  <c r="GH12" i="15"/>
  <c r="GH15" i="15"/>
  <c r="GH10" i="15"/>
  <c r="GH8" i="15"/>
  <c r="GH11" i="15"/>
  <c r="GH9" i="15"/>
  <c r="GH5" i="15"/>
  <c r="GH4" i="15"/>
  <c r="GH7" i="15"/>
  <c r="GH6" i="15"/>
  <c r="GJ1" i="15"/>
  <c r="GI22" i="15"/>
  <c r="GI23" i="15"/>
  <c r="GI20" i="15"/>
  <c r="GI18" i="15"/>
  <c r="GI21" i="15"/>
  <c r="GI16" i="15"/>
  <c r="GI19" i="15"/>
  <c r="GI17" i="15"/>
  <c r="GI12" i="15"/>
  <c r="GI15" i="15"/>
  <c r="GI10" i="15"/>
  <c r="GI13" i="15"/>
  <c r="GI11" i="15"/>
  <c r="GI9" i="15"/>
  <c r="GI8" i="15"/>
  <c r="GI4" i="15"/>
  <c r="GI7" i="15"/>
  <c r="GI6" i="15"/>
  <c r="GI5" i="15"/>
  <c r="GK1" i="15"/>
  <c r="GJ23" i="15"/>
  <c r="GJ22" i="15"/>
  <c r="GJ20" i="15"/>
  <c r="GJ18" i="15"/>
  <c r="GJ21" i="15"/>
  <c r="GJ16" i="15"/>
  <c r="GJ19" i="15"/>
  <c r="GJ17" i="15"/>
  <c r="GJ15" i="15"/>
  <c r="GJ10" i="15"/>
  <c r="GJ13" i="15"/>
  <c r="GJ12" i="15"/>
  <c r="GJ9" i="15"/>
  <c r="GJ8" i="15"/>
  <c r="GJ11" i="15"/>
  <c r="GJ7" i="15"/>
  <c r="GJ6" i="15"/>
  <c r="GJ5" i="15"/>
  <c r="GJ4" i="15"/>
  <c r="GL1" i="15"/>
  <c r="GK22" i="15"/>
  <c r="GK23" i="15"/>
  <c r="GK20" i="15"/>
  <c r="GK21" i="15"/>
  <c r="GK18" i="15"/>
  <c r="GK19" i="15"/>
  <c r="GK16" i="15"/>
  <c r="GK17" i="15"/>
  <c r="GK15" i="15"/>
  <c r="GK10" i="15"/>
  <c r="GK13" i="15"/>
  <c r="GK12" i="15"/>
  <c r="GK9" i="15"/>
  <c r="GK8" i="15"/>
  <c r="GK11" i="15"/>
  <c r="GK6" i="15"/>
  <c r="GK5" i="15"/>
  <c r="GK4" i="15"/>
  <c r="GK7" i="15"/>
  <c r="GM1" i="15"/>
  <c r="GL22" i="15"/>
  <c r="GL23" i="15"/>
  <c r="GL20" i="15"/>
  <c r="GL21" i="15"/>
  <c r="GL18" i="15"/>
  <c r="GL16" i="15"/>
  <c r="GL19" i="15"/>
  <c r="GL17" i="15"/>
  <c r="GL13" i="15"/>
  <c r="GL12" i="15"/>
  <c r="GL15" i="15"/>
  <c r="GL10" i="15"/>
  <c r="GL8" i="15"/>
  <c r="GL11" i="15"/>
  <c r="GL6" i="15"/>
  <c r="GL9" i="15"/>
  <c r="GL5" i="15"/>
  <c r="GL4" i="15"/>
  <c r="GL7" i="15"/>
  <c r="GN1" i="15"/>
  <c r="GM22" i="15"/>
  <c r="GM23" i="15"/>
  <c r="GM20" i="15"/>
  <c r="GM21" i="15"/>
  <c r="GM18" i="15"/>
  <c r="GM16" i="15"/>
  <c r="GM19" i="15"/>
  <c r="GM17" i="15"/>
  <c r="GM12" i="15"/>
  <c r="GM15" i="15"/>
  <c r="GM10" i="15"/>
  <c r="GM13" i="15"/>
  <c r="GM11" i="15"/>
  <c r="GM9" i="15"/>
  <c r="GM8" i="15"/>
  <c r="GM4" i="15"/>
  <c r="GM7" i="15"/>
  <c r="GM6" i="15"/>
  <c r="GM5" i="15"/>
  <c r="GO1" i="15"/>
  <c r="GN23" i="15"/>
  <c r="GN22" i="15"/>
  <c r="GN21" i="15"/>
  <c r="GN20" i="15"/>
  <c r="GN18" i="15"/>
  <c r="GN16" i="15"/>
  <c r="GN19" i="15"/>
  <c r="GN17" i="15"/>
  <c r="GN15" i="15"/>
  <c r="GN10" i="15"/>
  <c r="GN13" i="15"/>
  <c r="GN12" i="15"/>
  <c r="GN9" i="15"/>
  <c r="GN8" i="15"/>
  <c r="GN11" i="15"/>
  <c r="GN7" i="15"/>
  <c r="GN6" i="15"/>
  <c r="GN5" i="15"/>
  <c r="GN4" i="15"/>
  <c r="GP1" i="15"/>
  <c r="GO22" i="15"/>
  <c r="GO23" i="15"/>
  <c r="GO20" i="15"/>
  <c r="GO21" i="15"/>
  <c r="GO18" i="15"/>
  <c r="GO19" i="15"/>
  <c r="GO16" i="15"/>
  <c r="GO17" i="15"/>
  <c r="GO15" i="15"/>
  <c r="GO10" i="15"/>
  <c r="GO13" i="15"/>
  <c r="GO12" i="15"/>
  <c r="GO9" i="15"/>
  <c r="GO8" i="15"/>
  <c r="GO11" i="15"/>
  <c r="GO6" i="15"/>
  <c r="GO5" i="15"/>
  <c r="GO4" i="15"/>
  <c r="GO7" i="15"/>
  <c r="GQ1" i="15"/>
  <c r="GP22" i="15"/>
  <c r="GP23" i="15"/>
  <c r="GP20" i="15"/>
  <c r="GP18" i="15"/>
  <c r="GP21" i="15"/>
  <c r="GP16" i="15"/>
  <c r="GP19" i="15"/>
  <c r="GP17" i="15"/>
  <c r="GP13" i="15"/>
  <c r="GP12" i="15"/>
  <c r="GP15" i="15"/>
  <c r="GP10" i="15"/>
  <c r="GP8" i="15"/>
  <c r="GP11" i="15"/>
  <c r="GP6" i="15"/>
  <c r="GP9" i="15"/>
  <c r="GP5" i="15"/>
  <c r="GP4" i="15"/>
  <c r="GP7" i="15"/>
  <c r="GR1" i="15"/>
  <c r="GQ22" i="15"/>
  <c r="GQ23" i="15"/>
  <c r="GQ20" i="15"/>
  <c r="GQ18" i="15"/>
  <c r="GQ21" i="15"/>
  <c r="GQ16" i="15"/>
  <c r="GQ19" i="15"/>
  <c r="GQ17" i="15"/>
  <c r="GQ12" i="15"/>
  <c r="GQ15" i="15"/>
  <c r="GQ10" i="15"/>
  <c r="GQ13" i="15"/>
  <c r="GQ11" i="15"/>
  <c r="GQ9" i="15"/>
  <c r="GQ8" i="15"/>
  <c r="GQ6" i="15"/>
  <c r="GQ4" i="15"/>
  <c r="GQ7" i="15"/>
  <c r="GQ5" i="15"/>
  <c r="GS1" i="15"/>
  <c r="GR22" i="15"/>
  <c r="GR23" i="15"/>
  <c r="GR21" i="15"/>
  <c r="GR20" i="15"/>
  <c r="GR18" i="15"/>
  <c r="GR16" i="15"/>
  <c r="GR19" i="15"/>
  <c r="GR17" i="15"/>
  <c r="GR15" i="15"/>
  <c r="GR10" i="15"/>
  <c r="GR13" i="15"/>
  <c r="GR12" i="15"/>
  <c r="GR9" i="15"/>
  <c r="GR8" i="15"/>
  <c r="GR11" i="15"/>
  <c r="GR7" i="15"/>
  <c r="GR5" i="15"/>
  <c r="GR6" i="15"/>
  <c r="GR4" i="15"/>
  <c r="GT1" i="15"/>
  <c r="GS22" i="15"/>
  <c r="GS23" i="15"/>
  <c r="GS20" i="15"/>
  <c r="GS21" i="15"/>
  <c r="GS18" i="15"/>
  <c r="GS19" i="15"/>
  <c r="GS16" i="15"/>
  <c r="GS17" i="15"/>
  <c r="GS15" i="15"/>
  <c r="GS10" i="15"/>
  <c r="GS13" i="15"/>
  <c r="GS12" i="15"/>
  <c r="GS9" i="15"/>
  <c r="GS8" i="15"/>
  <c r="GS11" i="15"/>
  <c r="GS5" i="15"/>
  <c r="GS6" i="15"/>
  <c r="GS4" i="15"/>
  <c r="GS7" i="15"/>
  <c r="GT22" i="15"/>
  <c r="GU1" i="15"/>
  <c r="GT23" i="15"/>
  <c r="GT20" i="15"/>
  <c r="GT21" i="15"/>
  <c r="GT18" i="15"/>
  <c r="GT16" i="15"/>
  <c r="GT19" i="15"/>
  <c r="GT17" i="15"/>
  <c r="GT13" i="15"/>
  <c r="GT12" i="15"/>
  <c r="GT15" i="15"/>
  <c r="GT10" i="15"/>
  <c r="GT8" i="15"/>
  <c r="GT11" i="15"/>
  <c r="GT6" i="15"/>
  <c r="GT9" i="15"/>
  <c r="GT5" i="15"/>
  <c r="GT4" i="15"/>
  <c r="GT7" i="15"/>
  <c r="GV1" i="15"/>
  <c r="GU22" i="15"/>
  <c r="GU23" i="15"/>
  <c r="GU20" i="15"/>
  <c r="GU21" i="15"/>
  <c r="GU18" i="15"/>
  <c r="GU16" i="15"/>
  <c r="GU19" i="15"/>
  <c r="GU17" i="15"/>
  <c r="GU12" i="15"/>
  <c r="GU15" i="15"/>
  <c r="GU10" i="15"/>
  <c r="GU13" i="15"/>
  <c r="GU11" i="15"/>
  <c r="GU9" i="15"/>
  <c r="GU8" i="15"/>
  <c r="GU4" i="15"/>
  <c r="GU6" i="15"/>
  <c r="GU7" i="15"/>
  <c r="GU5" i="15"/>
  <c r="GW1" i="15"/>
  <c r="GV23" i="15"/>
  <c r="GV22" i="15"/>
  <c r="GV21" i="15"/>
  <c r="GV20" i="15"/>
  <c r="GV18" i="15"/>
  <c r="GV16" i="15"/>
  <c r="GV19" i="15"/>
  <c r="GV17" i="15"/>
  <c r="GV15" i="15"/>
  <c r="GV10" i="15"/>
  <c r="GV13" i="15"/>
  <c r="GV12" i="15"/>
  <c r="GV9" i="15"/>
  <c r="GV8" i="15"/>
  <c r="GV11" i="15"/>
  <c r="GV6" i="15"/>
  <c r="GV7" i="15"/>
  <c r="GV5" i="15"/>
  <c r="GV4" i="15"/>
  <c r="GX1" i="15"/>
  <c r="GW22" i="15"/>
  <c r="GW23" i="15"/>
  <c r="GW20" i="15"/>
  <c r="GW21" i="15"/>
  <c r="GW18" i="15"/>
  <c r="GW19" i="15"/>
  <c r="GW16" i="15"/>
  <c r="GW17" i="15"/>
  <c r="GW10" i="15"/>
  <c r="GW13" i="15"/>
  <c r="GW12" i="15"/>
  <c r="GW9" i="15"/>
  <c r="GW8" i="15"/>
  <c r="GW11" i="15"/>
  <c r="GW5" i="15"/>
  <c r="GW4" i="15"/>
  <c r="GW6" i="15"/>
  <c r="GW7" i="15"/>
  <c r="GY1" i="15"/>
  <c r="GX22" i="15"/>
  <c r="GX23" i="15"/>
  <c r="GX20" i="15"/>
  <c r="GX18" i="15"/>
  <c r="GX21" i="15"/>
  <c r="GX16" i="15"/>
  <c r="GX19" i="15"/>
  <c r="GX14" i="15"/>
  <c r="GX17" i="15"/>
  <c r="GX13" i="15"/>
  <c r="GX12" i="15"/>
  <c r="GX10" i="15"/>
  <c r="GX8" i="15"/>
  <c r="GX11" i="15"/>
  <c r="GX6" i="15"/>
  <c r="GX9" i="15"/>
  <c r="GX5" i="15"/>
  <c r="GX4" i="15"/>
  <c r="GX7" i="15"/>
  <c r="GZ1" i="15"/>
  <c r="GY22" i="15"/>
  <c r="GY23" i="15"/>
  <c r="GY20" i="15"/>
  <c r="GY18" i="15"/>
  <c r="GY21" i="15"/>
  <c r="GY16" i="15"/>
  <c r="GY19" i="15"/>
  <c r="GY17" i="15"/>
  <c r="GY14" i="15"/>
  <c r="GY12" i="15"/>
  <c r="GY10" i="15"/>
  <c r="GY13" i="15"/>
  <c r="GY11" i="15"/>
  <c r="GY9" i="15"/>
  <c r="GY8" i="15"/>
  <c r="GY4" i="15"/>
  <c r="GY7" i="15"/>
  <c r="GY6" i="15"/>
  <c r="GY5" i="15"/>
  <c r="HA1" i="15"/>
  <c r="GZ23" i="15"/>
  <c r="GZ22" i="15"/>
  <c r="GZ21" i="15"/>
  <c r="GZ20" i="15"/>
  <c r="GZ18" i="15"/>
  <c r="GZ16" i="15"/>
  <c r="GZ19" i="15"/>
  <c r="GZ14" i="15"/>
  <c r="GZ17" i="15"/>
  <c r="GZ10" i="15"/>
  <c r="GZ13" i="15"/>
  <c r="GZ12" i="15"/>
  <c r="GZ9" i="15"/>
  <c r="GZ8" i="15"/>
  <c r="GZ11" i="15"/>
  <c r="GZ7" i="15"/>
  <c r="GZ6" i="15"/>
  <c r="GZ5" i="15"/>
  <c r="GZ4" i="15"/>
  <c r="HB1" i="15"/>
  <c r="HA22" i="15"/>
  <c r="HA23" i="15"/>
  <c r="HA20" i="15"/>
  <c r="HA21" i="15"/>
  <c r="HA18" i="15"/>
  <c r="HA19" i="15"/>
  <c r="HA16" i="15"/>
  <c r="HA14" i="15"/>
  <c r="HA17" i="15"/>
  <c r="HA10" i="15"/>
  <c r="HA13" i="15"/>
  <c r="HA12" i="15"/>
  <c r="HA9" i="15"/>
  <c r="HA8" i="15"/>
  <c r="HA11" i="15"/>
  <c r="HA6" i="15"/>
  <c r="HA5" i="15"/>
  <c r="HA4" i="15"/>
  <c r="HA7" i="15"/>
  <c r="HC1" i="15"/>
  <c r="HB22" i="15"/>
  <c r="HB23" i="15"/>
  <c r="HB20" i="15"/>
  <c r="HB21" i="15"/>
  <c r="HB18" i="15"/>
  <c r="HB16" i="15"/>
  <c r="HB19" i="15"/>
  <c r="HB14" i="15"/>
  <c r="HB17" i="15"/>
  <c r="HB13" i="15"/>
  <c r="HB12" i="15"/>
  <c r="HB10" i="15"/>
  <c r="HB8" i="15"/>
  <c r="HB11" i="15"/>
  <c r="HB6" i="15"/>
  <c r="HB9" i="15"/>
  <c r="HB5" i="15"/>
  <c r="HB4" i="15"/>
  <c r="HB7" i="15"/>
  <c r="HD1" i="15"/>
  <c r="HC22" i="15"/>
  <c r="HC23" i="15"/>
  <c r="HC20" i="15"/>
  <c r="HC21" i="15"/>
  <c r="HC18" i="15"/>
  <c r="HC16" i="15"/>
  <c r="HC19" i="15"/>
  <c r="HC17" i="15"/>
  <c r="HC14" i="15"/>
  <c r="HC12" i="15"/>
  <c r="HC10" i="15"/>
  <c r="HC13" i="15"/>
  <c r="HC11" i="15"/>
  <c r="HC9" i="15"/>
  <c r="HC8" i="15"/>
  <c r="HC4" i="15"/>
  <c r="HC7" i="15"/>
  <c r="HC6" i="15"/>
  <c r="HC5" i="15"/>
  <c r="HE1" i="15"/>
  <c r="HD23" i="15"/>
  <c r="HD22" i="15"/>
  <c r="HD21" i="15"/>
  <c r="HD20" i="15"/>
  <c r="HD18" i="15"/>
  <c r="HD16" i="15"/>
  <c r="HD19" i="15"/>
  <c r="HD14" i="15"/>
  <c r="HD17" i="15"/>
  <c r="HD10" i="15"/>
  <c r="HD13" i="15"/>
  <c r="HD12" i="15"/>
  <c r="HD9" i="15"/>
  <c r="HD8" i="15"/>
  <c r="HD11" i="15"/>
  <c r="HD7" i="15"/>
  <c r="HD6" i="15"/>
  <c r="HD5" i="15"/>
  <c r="HD4" i="15"/>
  <c r="HF1" i="15"/>
  <c r="HE22" i="15"/>
  <c r="HE23" i="15"/>
  <c r="HE20" i="15"/>
  <c r="HE21" i="15"/>
  <c r="HE18" i="15"/>
  <c r="HE19" i="15"/>
  <c r="HE16" i="15"/>
  <c r="HE14" i="15"/>
  <c r="HE17" i="15"/>
  <c r="HE10" i="15"/>
  <c r="HE13" i="15"/>
  <c r="HE12" i="15"/>
  <c r="HE9" i="15"/>
  <c r="HE8" i="15"/>
  <c r="HE11" i="15"/>
  <c r="HE6" i="15"/>
  <c r="HE5" i="15"/>
  <c r="HE4" i="15"/>
  <c r="HE7" i="15"/>
  <c r="HG1" i="15"/>
  <c r="HF22" i="15"/>
  <c r="HF23" i="15"/>
  <c r="HF20" i="15"/>
  <c r="HF18" i="15"/>
  <c r="HF21" i="15"/>
  <c r="HF16" i="15"/>
  <c r="HF19" i="15"/>
  <c r="HF14" i="15"/>
  <c r="HF17" i="15"/>
  <c r="HF13" i="15"/>
  <c r="HF12" i="15"/>
  <c r="HF10" i="15"/>
  <c r="HF8" i="15"/>
  <c r="HF11" i="15"/>
  <c r="HF6" i="15"/>
  <c r="HF9" i="15"/>
  <c r="HF5" i="15"/>
  <c r="HF4" i="15"/>
  <c r="HF7" i="15"/>
  <c r="HH1" i="15"/>
  <c r="HG22" i="15"/>
  <c r="HG23" i="15"/>
  <c r="HG20" i="15"/>
  <c r="HG18" i="15"/>
  <c r="HG21" i="15"/>
  <c r="HG16" i="15"/>
  <c r="HG19" i="15"/>
  <c r="HG17" i="15"/>
  <c r="HG14" i="15"/>
  <c r="HG12" i="15"/>
  <c r="HG10" i="15"/>
  <c r="HG13" i="15"/>
  <c r="HG11" i="15"/>
  <c r="HG9" i="15"/>
  <c r="HG8" i="15"/>
  <c r="HG6" i="15"/>
  <c r="HG4" i="15"/>
  <c r="HG7" i="15"/>
  <c r="HG5" i="15"/>
  <c r="HI1" i="15"/>
  <c r="HH22" i="15"/>
  <c r="HH23" i="15"/>
  <c r="HH21" i="15"/>
  <c r="HH20" i="15"/>
  <c r="HH18" i="15"/>
  <c r="HH16" i="15"/>
  <c r="HH19" i="15"/>
  <c r="HH14" i="15"/>
  <c r="HH17" i="15"/>
  <c r="HH10" i="15"/>
  <c r="HH13" i="15"/>
  <c r="HH12" i="15"/>
  <c r="HH9" i="15"/>
  <c r="HH8" i="15"/>
  <c r="HH11" i="15"/>
  <c r="HH7" i="15"/>
  <c r="HH5" i="15"/>
  <c r="HH6" i="15"/>
  <c r="HH4" i="15"/>
  <c r="HJ1" i="15"/>
  <c r="HI22" i="15"/>
  <c r="HI23" i="15"/>
  <c r="HI20" i="15"/>
  <c r="HI21" i="15"/>
  <c r="HI18" i="15"/>
  <c r="HI19" i="15"/>
  <c r="HI16" i="15"/>
  <c r="HI14" i="15"/>
  <c r="HI17" i="15"/>
  <c r="HI10" i="15"/>
  <c r="HI13" i="15"/>
  <c r="HI12" i="15"/>
  <c r="HI9" i="15"/>
  <c r="HI8" i="15"/>
  <c r="HI11" i="15"/>
  <c r="HI5" i="15"/>
  <c r="HI6" i="15"/>
  <c r="HI4" i="15"/>
  <c r="HI7" i="15"/>
  <c r="HJ22" i="15"/>
  <c r="HJ23" i="15"/>
  <c r="HK1" i="15"/>
  <c r="HJ20" i="15"/>
  <c r="HJ21" i="15"/>
  <c r="HJ18" i="15"/>
  <c r="HJ16" i="15"/>
  <c r="HJ19" i="15"/>
  <c r="HJ14" i="15"/>
  <c r="HJ17" i="15"/>
  <c r="HJ13" i="15"/>
  <c r="HJ12" i="15"/>
  <c r="HJ10" i="15"/>
  <c r="HJ8" i="15"/>
  <c r="HJ11" i="15"/>
  <c r="HJ6" i="15"/>
  <c r="HJ9" i="15"/>
  <c r="HJ5" i="15"/>
  <c r="HJ4" i="15"/>
  <c r="HJ7" i="15"/>
  <c r="HL1" i="15"/>
  <c r="HK22" i="15"/>
  <c r="HK23" i="15"/>
  <c r="HK20" i="15"/>
  <c r="HK21" i="15"/>
  <c r="HK18" i="15"/>
  <c r="HK16" i="15"/>
  <c r="HK19" i="15"/>
  <c r="HK17" i="15"/>
  <c r="HK14" i="15"/>
  <c r="HK12" i="15"/>
  <c r="HK10" i="15"/>
  <c r="HK13" i="15"/>
  <c r="HK11" i="15"/>
  <c r="HK6" i="15"/>
  <c r="HK9" i="15"/>
  <c r="HK8" i="15"/>
  <c r="HK4" i="15"/>
  <c r="HK7" i="15"/>
  <c r="HK5" i="15"/>
  <c r="HM1" i="15"/>
  <c r="HL23" i="15"/>
  <c r="HL22" i="15"/>
  <c r="HL21" i="15"/>
  <c r="HL20" i="15"/>
  <c r="HL18" i="15"/>
  <c r="HL16" i="15"/>
  <c r="HL19" i="15"/>
  <c r="HL14" i="15"/>
  <c r="HL17" i="15"/>
  <c r="HL10" i="15"/>
  <c r="HL13" i="15"/>
  <c r="HL12" i="15"/>
  <c r="HL9" i="15"/>
  <c r="HL8" i="15"/>
  <c r="HL11" i="15"/>
  <c r="HL7" i="15"/>
  <c r="HL6" i="15"/>
  <c r="HL5" i="15"/>
  <c r="HL4" i="15"/>
  <c r="HN1" i="15"/>
  <c r="HM22" i="15"/>
  <c r="HM23" i="15"/>
  <c r="HM20" i="15"/>
  <c r="HM21" i="15"/>
  <c r="HM18" i="15"/>
  <c r="HM19" i="15"/>
  <c r="HM16" i="15"/>
  <c r="HM14" i="15"/>
  <c r="HM17" i="15"/>
  <c r="HM10" i="15"/>
  <c r="HM13" i="15"/>
  <c r="HM12" i="15"/>
  <c r="HM9" i="15"/>
  <c r="HM8" i="15"/>
  <c r="HM11" i="15"/>
  <c r="HM6" i="15"/>
  <c r="HM5" i="15"/>
  <c r="HM4" i="15"/>
  <c r="HM7" i="15"/>
  <c r="HO1" i="15"/>
  <c r="HN22" i="15"/>
  <c r="HN23" i="15"/>
  <c r="HN20" i="15"/>
  <c r="HN18" i="15"/>
  <c r="HN21" i="15"/>
  <c r="HN16" i="15"/>
  <c r="HN19" i="15"/>
  <c r="HN14" i="15"/>
  <c r="HN17" i="15"/>
  <c r="HN13" i="15"/>
  <c r="HN12" i="15"/>
  <c r="HN10" i="15"/>
  <c r="HN8" i="15"/>
  <c r="HN11" i="15"/>
  <c r="HN6" i="15"/>
  <c r="HN9" i="15"/>
  <c r="HN5" i="15"/>
  <c r="HN4" i="15"/>
  <c r="HN7" i="15"/>
  <c r="HP1" i="15"/>
  <c r="HO22" i="15"/>
  <c r="HO23" i="15"/>
  <c r="HO20" i="15"/>
  <c r="HO18" i="15"/>
  <c r="HO21" i="15"/>
  <c r="HO19" i="15"/>
  <c r="HO17" i="15"/>
  <c r="HO14" i="15"/>
  <c r="HO12" i="15"/>
  <c r="HO10" i="15"/>
  <c r="HO13" i="15"/>
  <c r="HO11" i="15"/>
  <c r="HO6" i="15"/>
  <c r="HO9" i="15"/>
  <c r="HO8" i="15"/>
  <c r="HO4" i="15"/>
  <c r="HO7" i="15"/>
  <c r="HO5" i="15"/>
  <c r="HQ1" i="15"/>
  <c r="HP23" i="15"/>
  <c r="HP22" i="15"/>
  <c r="HP21" i="15"/>
  <c r="HP20" i="15"/>
  <c r="HP18" i="15"/>
  <c r="HP19" i="15"/>
  <c r="HP14" i="15"/>
  <c r="HP17" i="15"/>
  <c r="HP15" i="15"/>
  <c r="HP10" i="15"/>
  <c r="HP13" i="15"/>
  <c r="HP12" i="15"/>
  <c r="HP9" i="15"/>
  <c r="HP8" i="15"/>
  <c r="HP11" i="15"/>
  <c r="HP7" i="15"/>
  <c r="HP5" i="15"/>
  <c r="HP6" i="15"/>
  <c r="HP4" i="15"/>
  <c r="HR1" i="15"/>
  <c r="HQ22" i="15"/>
  <c r="HQ23" i="15"/>
  <c r="HQ20" i="15"/>
  <c r="HQ21" i="15"/>
  <c r="HQ18" i="15"/>
  <c r="HQ19" i="15"/>
  <c r="HQ14" i="15"/>
  <c r="HQ17" i="15"/>
  <c r="HQ10" i="15"/>
  <c r="HQ13" i="15"/>
  <c r="HQ12" i="15"/>
  <c r="HQ15" i="15"/>
  <c r="HQ9" i="15"/>
  <c r="HQ8" i="15"/>
  <c r="HQ11" i="15"/>
  <c r="HQ5" i="15"/>
  <c r="HQ6" i="15"/>
  <c r="HQ4" i="15"/>
  <c r="HQ7" i="15"/>
  <c r="HS1" i="15"/>
  <c r="HR22" i="15"/>
  <c r="HR23" i="15"/>
  <c r="HR20" i="15"/>
  <c r="HR21" i="15"/>
  <c r="HR18" i="15"/>
  <c r="HR19" i="15"/>
  <c r="HR17" i="15"/>
  <c r="HR14" i="15"/>
  <c r="HR13" i="15"/>
  <c r="HR12" i="15"/>
  <c r="HR15" i="15"/>
  <c r="HR10" i="15"/>
  <c r="HR8" i="15"/>
  <c r="HR11" i="15"/>
  <c r="HR6" i="15"/>
  <c r="HR9" i="15"/>
  <c r="HR5" i="15"/>
  <c r="HR4" i="15"/>
  <c r="HR7" i="15"/>
  <c r="HT1" i="15"/>
  <c r="HS22" i="15"/>
  <c r="HS23" i="15"/>
  <c r="HS20" i="15"/>
  <c r="HS21" i="15"/>
  <c r="HS18" i="15"/>
  <c r="HS19" i="15"/>
  <c r="HS17" i="15"/>
  <c r="HS14" i="15"/>
  <c r="HS12" i="15"/>
  <c r="HS15" i="15"/>
  <c r="HS10" i="15"/>
  <c r="HS13" i="15"/>
  <c r="HS11" i="15"/>
  <c r="HS6" i="15"/>
  <c r="HS9" i="15"/>
  <c r="HS8" i="15"/>
  <c r="HS4" i="15"/>
  <c r="HS7" i="15"/>
  <c r="HS5" i="15"/>
  <c r="HU1" i="15"/>
  <c r="HT23" i="15"/>
  <c r="HT22" i="15"/>
  <c r="HT21" i="15"/>
  <c r="HT20" i="15"/>
  <c r="HT18" i="15"/>
  <c r="HT19" i="15"/>
  <c r="HT14" i="15"/>
  <c r="HT17" i="15"/>
  <c r="HT15" i="15"/>
  <c r="HT10" i="15"/>
  <c r="HT13" i="15"/>
  <c r="HT12" i="15"/>
  <c r="HT9" i="15"/>
  <c r="HT8" i="15"/>
  <c r="HT11" i="15"/>
  <c r="HT7" i="15"/>
  <c r="HT6" i="15"/>
  <c r="HT5" i="15"/>
  <c r="HT4" i="15"/>
  <c r="HV1" i="15"/>
  <c r="HU22" i="15"/>
  <c r="HU23" i="15"/>
  <c r="HU20" i="15"/>
  <c r="HU21" i="15"/>
  <c r="HU18" i="15"/>
  <c r="HU19" i="15"/>
  <c r="HU14" i="15"/>
  <c r="HU17" i="15"/>
  <c r="HU10" i="15"/>
  <c r="HU13" i="15"/>
  <c r="HU12" i="15"/>
  <c r="HU15" i="15"/>
  <c r="HU9" i="15"/>
  <c r="HU8" i="15"/>
  <c r="HU11" i="15"/>
  <c r="HU6" i="15"/>
  <c r="HU5" i="15"/>
  <c r="HU4" i="15"/>
  <c r="HU7" i="15"/>
  <c r="HW1" i="15"/>
  <c r="HV22" i="15"/>
  <c r="HV23" i="15"/>
  <c r="HV20" i="15"/>
  <c r="HV18" i="15"/>
  <c r="HV21" i="15"/>
  <c r="HV19" i="15"/>
  <c r="HV17" i="15"/>
  <c r="HV14" i="15"/>
  <c r="HV13" i="15"/>
  <c r="HV12" i="15"/>
  <c r="HV15" i="15"/>
  <c r="HV10" i="15"/>
  <c r="HV8" i="15"/>
  <c r="HV11" i="15"/>
  <c r="HV6" i="15"/>
  <c r="HV9" i="15"/>
  <c r="HV5" i="15"/>
  <c r="HV4" i="15"/>
  <c r="HV7" i="15"/>
  <c r="HX1" i="15"/>
  <c r="HW22" i="15"/>
  <c r="HW23" i="15"/>
  <c r="HW20" i="15"/>
  <c r="HW18" i="15"/>
  <c r="HW21" i="15"/>
  <c r="HW19" i="15"/>
  <c r="HW17" i="15"/>
  <c r="HW14" i="15"/>
  <c r="HW12" i="15"/>
  <c r="HW15" i="15"/>
  <c r="HW10" i="15"/>
  <c r="HW13" i="15"/>
  <c r="HW11" i="15"/>
  <c r="HW6" i="15"/>
  <c r="HW9" i="15"/>
  <c r="HW8" i="15"/>
  <c r="HW4" i="15"/>
  <c r="HW7" i="15"/>
  <c r="HW5" i="15"/>
  <c r="HY1" i="15"/>
  <c r="HX22" i="15"/>
  <c r="HX23" i="15"/>
  <c r="HX21" i="15"/>
  <c r="HX20" i="15"/>
  <c r="HX18" i="15"/>
  <c r="HX19" i="15"/>
  <c r="HX14" i="15"/>
  <c r="HX17" i="15"/>
  <c r="HX15" i="15"/>
  <c r="HX10" i="15"/>
  <c r="HX13" i="15"/>
  <c r="HX12" i="15"/>
  <c r="HX9" i="15"/>
  <c r="HX8" i="15"/>
  <c r="HX11" i="15"/>
  <c r="HX7" i="15"/>
  <c r="HX5" i="15"/>
  <c r="HX6" i="15"/>
  <c r="HX4" i="15"/>
  <c r="HZ1" i="15"/>
  <c r="HY22" i="15"/>
  <c r="HY23" i="15"/>
  <c r="HY20" i="15"/>
  <c r="HY21" i="15"/>
  <c r="HY18" i="15"/>
  <c r="HY19" i="15"/>
  <c r="HY14" i="15"/>
  <c r="HY17" i="15"/>
  <c r="HY10" i="15"/>
  <c r="HY13" i="15"/>
  <c r="HY12" i="15"/>
  <c r="HY15" i="15"/>
  <c r="HY9" i="15"/>
  <c r="HY8" i="15"/>
  <c r="HY11" i="15"/>
  <c r="HY5" i="15"/>
  <c r="HY6" i="15"/>
  <c r="HY4" i="15"/>
  <c r="HY7" i="15"/>
  <c r="HZ22" i="15"/>
  <c r="IA1" i="15"/>
  <c r="HZ23" i="15"/>
  <c r="HZ20" i="15"/>
  <c r="HZ21" i="15"/>
  <c r="HZ18" i="15"/>
  <c r="HZ19" i="15"/>
  <c r="HZ17" i="15"/>
  <c r="HZ14" i="15"/>
  <c r="HZ13" i="15"/>
  <c r="HZ12" i="15"/>
  <c r="HZ15" i="15"/>
  <c r="HZ10" i="15"/>
  <c r="HZ8" i="15"/>
  <c r="HZ11" i="15"/>
  <c r="HZ6" i="15"/>
  <c r="HZ9" i="15"/>
  <c r="HZ5" i="15"/>
  <c r="HZ4" i="15"/>
  <c r="HZ7" i="15"/>
  <c r="IB1" i="15"/>
  <c r="IA22" i="15"/>
  <c r="IA23" i="15"/>
  <c r="IA21" i="15"/>
  <c r="IA20" i="15"/>
  <c r="IA18" i="15"/>
  <c r="IA19" i="15"/>
  <c r="IA17" i="15"/>
  <c r="IA14" i="15"/>
  <c r="IA12" i="15"/>
  <c r="IA15" i="15"/>
  <c r="IA10" i="15"/>
  <c r="IA13" i="15"/>
  <c r="IA11" i="15"/>
  <c r="IA6" i="15"/>
  <c r="IA9" i="15"/>
  <c r="IA8" i="15"/>
  <c r="IA4" i="15"/>
  <c r="IA7" i="15"/>
  <c r="IA5" i="15"/>
  <c r="IC1" i="15"/>
  <c r="IB23" i="15"/>
  <c r="IB22" i="15"/>
  <c r="IB21" i="15"/>
  <c r="IB20" i="15"/>
  <c r="IB18" i="15"/>
  <c r="IB19" i="15"/>
  <c r="IB14" i="15"/>
  <c r="IB17" i="15"/>
  <c r="IB15" i="15"/>
  <c r="IB10" i="15"/>
  <c r="IB13" i="15"/>
  <c r="IB12" i="15"/>
  <c r="IB9" i="15"/>
  <c r="IB8" i="15"/>
  <c r="IB11" i="15"/>
  <c r="IB7" i="15"/>
  <c r="IB6" i="15"/>
  <c r="IB5" i="15"/>
  <c r="IB4" i="15"/>
  <c r="ID1" i="15"/>
  <c r="IC22" i="15"/>
  <c r="IC23" i="15"/>
  <c r="IC20" i="15"/>
  <c r="IC21" i="15"/>
  <c r="IC18" i="15"/>
  <c r="IC19" i="15"/>
  <c r="IC14" i="15"/>
  <c r="IC17" i="15"/>
  <c r="IC10" i="15"/>
  <c r="IC13" i="15"/>
  <c r="IC12" i="15"/>
  <c r="IC15" i="15"/>
  <c r="IC9" i="15"/>
  <c r="IC8" i="15"/>
  <c r="IC11" i="15"/>
  <c r="IC6" i="15"/>
  <c r="IC5" i="15"/>
  <c r="IC4" i="15"/>
  <c r="IC7" i="15"/>
  <c r="IE1" i="15"/>
  <c r="ID22" i="15"/>
  <c r="ID23" i="15"/>
  <c r="ID21" i="15"/>
  <c r="ID20" i="15"/>
  <c r="ID18" i="15"/>
  <c r="ID19" i="15"/>
  <c r="ID17" i="15"/>
  <c r="ID14" i="15"/>
  <c r="ID13" i="15"/>
  <c r="ID12" i="15"/>
  <c r="ID15" i="15"/>
  <c r="ID10" i="15"/>
  <c r="ID8" i="15"/>
  <c r="ID11" i="15"/>
  <c r="ID6" i="15"/>
  <c r="ID9" i="15"/>
  <c r="ID5" i="15"/>
  <c r="ID4" i="15"/>
  <c r="ID7" i="15"/>
  <c r="IF1" i="15"/>
  <c r="IE22" i="15"/>
  <c r="IE23" i="15"/>
  <c r="IE21" i="15"/>
  <c r="IE20" i="15"/>
  <c r="IE18" i="15"/>
  <c r="IE19" i="15"/>
  <c r="IE17" i="15"/>
  <c r="IE14" i="15"/>
  <c r="IE12" i="15"/>
  <c r="IE15" i="15"/>
  <c r="IE10" i="15"/>
  <c r="IE13" i="15"/>
  <c r="IE11" i="15"/>
  <c r="IE6" i="15"/>
  <c r="IE9" i="15"/>
  <c r="IE8" i="15"/>
  <c r="IE4" i="15"/>
  <c r="IE7" i="15"/>
  <c r="IE5" i="15"/>
  <c r="IG1" i="15"/>
  <c r="IF23" i="15"/>
  <c r="IF22" i="15"/>
  <c r="IF21" i="15"/>
  <c r="IF20" i="15"/>
  <c r="IF18" i="15"/>
  <c r="IF19" i="15"/>
  <c r="IF14" i="15"/>
  <c r="IF17" i="15"/>
  <c r="IF15" i="15"/>
  <c r="IF10" i="15"/>
  <c r="IF13" i="15"/>
  <c r="IF12" i="15"/>
  <c r="IF9" i="15"/>
  <c r="IF8" i="15"/>
  <c r="IF11" i="15"/>
  <c r="IF6" i="15"/>
  <c r="IF7" i="15"/>
  <c r="IF5" i="15"/>
  <c r="IF4" i="15"/>
  <c r="IH1" i="15"/>
  <c r="IG22" i="15"/>
  <c r="IG23" i="15"/>
  <c r="IG20" i="15"/>
  <c r="IG21" i="15"/>
  <c r="IG18" i="15"/>
  <c r="IG19" i="15"/>
  <c r="IG14" i="15"/>
  <c r="IG10" i="15"/>
  <c r="IG13" i="15"/>
  <c r="IG12" i="15"/>
  <c r="IG15" i="15"/>
  <c r="IG9" i="15"/>
  <c r="IG8" i="15"/>
  <c r="IG11" i="15"/>
  <c r="IG6" i="15"/>
  <c r="IG5" i="15"/>
  <c r="IG4" i="15"/>
  <c r="IG7" i="15"/>
  <c r="II1" i="15"/>
  <c r="IH22" i="15"/>
  <c r="IH23" i="15"/>
  <c r="IH21" i="15"/>
  <c r="IH20" i="15"/>
  <c r="IH18" i="15"/>
  <c r="IH16" i="15"/>
  <c r="IH19" i="15"/>
  <c r="IH14" i="15"/>
  <c r="IH13" i="15"/>
  <c r="IH12" i="15"/>
  <c r="IH15" i="15"/>
  <c r="IH10" i="15"/>
  <c r="IH8" i="15"/>
  <c r="IH11" i="15"/>
  <c r="IH6" i="15"/>
  <c r="IH9" i="15"/>
  <c r="IH5" i="15"/>
  <c r="IH4" i="15"/>
  <c r="IH7" i="15"/>
  <c r="IJ1" i="15"/>
  <c r="II22" i="15"/>
  <c r="II23" i="15"/>
  <c r="II21" i="15"/>
  <c r="II20" i="15"/>
  <c r="II18" i="15"/>
  <c r="II16" i="15"/>
  <c r="II19" i="15"/>
  <c r="II14" i="15"/>
  <c r="II12" i="15"/>
  <c r="II15" i="15"/>
  <c r="II10" i="15"/>
  <c r="II13" i="15"/>
  <c r="II11" i="15"/>
  <c r="II6" i="15"/>
  <c r="II9" i="15"/>
  <c r="II8" i="15"/>
  <c r="II4" i="15"/>
  <c r="II7" i="15"/>
  <c r="II5" i="15"/>
  <c r="IK1" i="15"/>
  <c r="IJ23" i="15"/>
  <c r="IJ22" i="15"/>
  <c r="IJ21" i="15"/>
  <c r="IJ20" i="15"/>
  <c r="IJ18" i="15"/>
  <c r="IJ16" i="15"/>
  <c r="IJ19" i="15"/>
  <c r="IJ14" i="15"/>
  <c r="IJ15" i="15"/>
  <c r="IJ10" i="15"/>
  <c r="IJ13" i="15"/>
  <c r="IJ12" i="15"/>
  <c r="IJ9" i="15"/>
  <c r="IJ8" i="15"/>
  <c r="IJ11" i="15"/>
  <c r="IJ7" i="15"/>
  <c r="IJ5" i="15"/>
  <c r="IJ6" i="15"/>
  <c r="IJ4" i="15"/>
  <c r="IL1" i="15"/>
  <c r="IK22" i="15"/>
  <c r="IK23" i="15"/>
  <c r="IK20" i="15"/>
  <c r="IK21" i="15"/>
  <c r="IK18" i="15"/>
  <c r="IK19" i="15"/>
  <c r="IK16" i="15"/>
  <c r="IK14" i="15"/>
  <c r="IK10" i="15"/>
  <c r="IK13" i="15"/>
  <c r="IK12" i="15"/>
  <c r="IK15" i="15"/>
  <c r="IK9" i="15"/>
  <c r="IK8" i="15"/>
  <c r="IK11" i="15"/>
  <c r="IK6" i="15"/>
  <c r="IK5" i="15"/>
  <c r="IK4" i="15"/>
  <c r="IK7" i="15"/>
  <c r="IM1" i="15"/>
  <c r="IL22" i="15"/>
  <c r="IL23" i="15"/>
  <c r="IL21" i="15"/>
  <c r="IL20" i="15"/>
  <c r="IL18" i="15"/>
  <c r="IL16" i="15"/>
  <c r="IL19" i="15"/>
  <c r="IL14" i="15"/>
  <c r="IL13" i="15"/>
  <c r="IL12" i="15"/>
  <c r="IL15" i="15"/>
  <c r="IL10" i="15"/>
  <c r="IL8" i="15"/>
  <c r="IL11" i="15"/>
  <c r="IL6" i="15"/>
  <c r="IL9" i="15"/>
  <c r="IL5" i="15"/>
  <c r="IL4" i="15"/>
  <c r="IL7" i="15"/>
  <c r="IN1" i="15"/>
  <c r="IM22" i="15"/>
  <c r="IM23" i="15"/>
  <c r="IM21" i="15"/>
  <c r="IM20" i="15"/>
  <c r="IM18" i="15"/>
  <c r="IM16" i="15"/>
  <c r="IM19" i="15"/>
  <c r="IM14" i="15"/>
  <c r="IM12" i="15"/>
  <c r="IM15" i="15"/>
  <c r="IM10" i="15"/>
  <c r="IM13" i="15"/>
  <c r="IM11" i="15"/>
  <c r="IM6" i="15"/>
  <c r="IM9" i="15"/>
  <c r="IM8" i="15"/>
  <c r="IM4" i="15"/>
  <c r="IM7" i="15"/>
  <c r="IM5" i="15"/>
  <c r="IO1" i="15"/>
  <c r="IN22" i="15"/>
  <c r="IN23" i="15"/>
  <c r="IN21" i="15"/>
  <c r="IN20" i="15"/>
  <c r="IN18" i="15"/>
  <c r="IN16" i="15"/>
  <c r="IN19" i="15"/>
  <c r="IN14" i="15"/>
  <c r="IN15" i="15"/>
  <c r="IN10" i="15"/>
  <c r="IN13" i="15"/>
  <c r="IN12" i="15"/>
  <c r="IN9" i="15"/>
  <c r="IN8" i="15"/>
  <c r="IN11" i="15"/>
  <c r="IN7" i="15"/>
  <c r="IN6" i="15"/>
  <c r="IN5" i="15"/>
  <c r="IN4" i="15"/>
  <c r="IP1" i="15"/>
  <c r="IO22" i="15"/>
  <c r="IO23" i="15"/>
  <c r="IO20" i="15"/>
  <c r="IO21" i="15"/>
  <c r="IO18" i="15"/>
  <c r="IO19" i="15"/>
  <c r="IO16" i="15"/>
  <c r="IO14" i="15"/>
  <c r="IO10" i="15"/>
  <c r="IO13" i="15"/>
  <c r="IO12" i="15"/>
  <c r="IO15" i="15"/>
  <c r="IO9" i="15"/>
  <c r="IO8" i="15"/>
  <c r="IO11" i="15"/>
  <c r="IO6" i="15"/>
  <c r="IO5" i="15"/>
  <c r="IO4" i="15"/>
  <c r="IO7" i="15"/>
  <c r="IQ1" i="15"/>
  <c r="IP22" i="15"/>
  <c r="IP23" i="15"/>
  <c r="IP21" i="15"/>
  <c r="IP20" i="15"/>
  <c r="IP18" i="15"/>
  <c r="IP16" i="15"/>
  <c r="IP19" i="15"/>
  <c r="IP14" i="15"/>
  <c r="IP13" i="15"/>
  <c r="IP12" i="15"/>
  <c r="IP15" i="15"/>
  <c r="IP10" i="15"/>
  <c r="IP8" i="15"/>
  <c r="IP11" i="15"/>
  <c r="IP6" i="15"/>
  <c r="IP9" i="15"/>
  <c r="IP5" i="15"/>
  <c r="IP4" i="15"/>
  <c r="IP7" i="15"/>
  <c r="IR1" i="15"/>
  <c r="IQ22" i="15"/>
  <c r="IQ23" i="15"/>
  <c r="IQ21" i="15"/>
  <c r="IQ20" i="15"/>
  <c r="IQ18" i="15"/>
  <c r="IQ16" i="15"/>
  <c r="IQ19" i="15"/>
  <c r="IQ14" i="15"/>
  <c r="IQ12" i="15"/>
  <c r="IQ15" i="15"/>
  <c r="IQ10" i="15"/>
  <c r="IQ13" i="15"/>
  <c r="IQ11" i="15"/>
  <c r="IQ6" i="15"/>
  <c r="IQ9" i="15"/>
  <c r="IQ8" i="15"/>
  <c r="IQ4" i="15"/>
  <c r="IQ7" i="15"/>
  <c r="IQ5" i="15"/>
  <c r="IS1" i="15"/>
  <c r="IR23" i="15"/>
  <c r="IR22" i="15"/>
  <c r="IR21" i="15"/>
  <c r="IR20" i="15"/>
  <c r="IR18" i="15"/>
  <c r="IR16" i="15"/>
  <c r="IR19" i="15"/>
  <c r="IR14" i="15"/>
  <c r="IR15" i="15"/>
  <c r="IR10" i="15"/>
  <c r="IR13" i="15"/>
  <c r="IR12" i="15"/>
  <c r="IR6" i="15"/>
  <c r="IR9" i="15"/>
  <c r="IR8" i="15"/>
  <c r="IR11" i="15"/>
  <c r="IR7" i="15"/>
  <c r="IR5" i="15"/>
  <c r="IR4" i="15"/>
  <c r="IT1" i="15"/>
  <c r="IS22" i="15"/>
  <c r="IS23" i="15"/>
  <c r="IS20" i="15"/>
  <c r="IS21" i="15"/>
  <c r="IS18" i="15"/>
  <c r="IS19" i="15"/>
  <c r="IS16" i="15"/>
  <c r="IS14" i="15"/>
  <c r="IS10" i="15"/>
  <c r="IS13" i="15"/>
  <c r="IS12" i="15"/>
  <c r="IS15" i="15"/>
  <c r="IS9" i="15"/>
  <c r="IS8" i="15"/>
  <c r="IS11" i="15"/>
  <c r="IS6" i="15"/>
  <c r="IS5" i="15"/>
  <c r="IS4" i="15"/>
  <c r="IS7" i="15"/>
  <c r="IU1" i="15"/>
  <c r="IT22" i="15"/>
  <c r="IT23" i="15"/>
  <c r="IT21" i="15"/>
  <c r="IT20" i="15"/>
  <c r="IT18" i="15"/>
  <c r="IT16" i="15"/>
  <c r="IT19" i="15"/>
  <c r="IT14" i="15"/>
  <c r="IT13" i="15"/>
  <c r="IT12" i="15"/>
  <c r="IT15" i="15"/>
  <c r="IT10" i="15"/>
  <c r="IT8" i="15"/>
  <c r="IT11" i="15"/>
  <c r="IT6" i="15"/>
  <c r="IT9" i="15"/>
  <c r="IT5" i="15"/>
  <c r="IT4" i="15"/>
  <c r="IT7" i="15"/>
  <c r="IV1" i="15"/>
  <c r="IU22" i="15"/>
  <c r="IU23" i="15"/>
  <c r="IU21" i="15"/>
  <c r="IU20" i="15"/>
  <c r="IU18" i="15"/>
  <c r="IU16" i="15"/>
  <c r="IU19" i="15"/>
  <c r="IU14" i="15"/>
  <c r="IU12" i="15"/>
  <c r="IU15" i="15"/>
  <c r="IU10" i="15"/>
  <c r="IU13" i="15"/>
  <c r="IU11" i="15"/>
  <c r="IU6" i="15"/>
  <c r="IU9" i="15"/>
  <c r="IU8" i="15"/>
  <c r="IU4" i="15"/>
  <c r="IU7" i="15"/>
  <c r="IU5" i="15"/>
  <c r="IV23" i="15"/>
  <c r="IW1" i="15"/>
  <c r="IV22" i="15"/>
  <c r="IV21" i="15"/>
  <c r="IV20" i="15"/>
  <c r="IV18" i="15"/>
  <c r="IV16" i="15"/>
  <c r="IV19" i="15"/>
  <c r="IV14" i="15"/>
  <c r="IV15" i="15"/>
  <c r="IV10" i="15"/>
  <c r="IV13" i="15"/>
  <c r="IV12" i="15"/>
  <c r="IV6" i="15"/>
  <c r="IV9" i="15"/>
  <c r="IV8" i="15"/>
  <c r="IV11" i="15"/>
  <c r="IV7" i="15"/>
  <c r="IV5" i="15"/>
  <c r="IV4" i="15"/>
  <c r="IX1" i="15"/>
  <c r="IW22" i="15"/>
  <c r="IW23" i="15"/>
  <c r="IW20" i="15"/>
  <c r="IW21" i="15"/>
  <c r="IW18" i="15"/>
  <c r="IW19" i="15"/>
  <c r="IW16" i="15"/>
  <c r="IW14" i="15"/>
  <c r="IW10" i="15"/>
  <c r="IW13" i="15"/>
  <c r="IW12" i="15"/>
  <c r="IW15" i="15"/>
  <c r="IW9" i="15"/>
  <c r="IW8" i="15"/>
  <c r="IW11" i="15"/>
  <c r="IW6" i="15"/>
  <c r="IW5" i="15"/>
  <c r="IW4" i="15"/>
  <c r="IW7" i="15"/>
  <c r="IY1" i="15"/>
  <c r="IX22" i="15"/>
  <c r="IX23" i="15"/>
  <c r="IX21" i="15"/>
  <c r="IX20" i="15"/>
  <c r="IX18" i="15"/>
  <c r="IX16" i="15"/>
  <c r="IX19" i="15"/>
  <c r="IX14" i="15"/>
  <c r="IX13" i="15"/>
  <c r="IX12" i="15"/>
  <c r="IX15" i="15"/>
  <c r="IX10" i="15"/>
  <c r="IX8" i="15"/>
  <c r="IX11" i="15"/>
  <c r="IX6" i="15"/>
  <c r="IX9" i="15"/>
  <c r="IX5" i="15"/>
  <c r="IX4" i="15"/>
  <c r="IX7" i="15"/>
  <c r="IZ1" i="15"/>
  <c r="IY22" i="15"/>
  <c r="IY23" i="15"/>
  <c r="IY21" i="15"/>
  <c r="IY20" i="15"/>
  <c r="IY16" i="15"/>
  <c r="IY19" i="15"/>
  <c r="IY14" i="15"/>
  <c r="IY12" i="15"/>
  <c r="IY15" i="15"/>
  <c r="IY10" i="15"/>
  <c r="IY13" i="15"/>
  <c r="IY11" i="15"/>
  <c r="IY6" i="15"/>
  <c r="IY9" i="15"/>
  <c r="IY8" i="15"/>
  <c r="IY4" i="15"/>
  <c r="IY7" i="15"/>
  <c r="IY5" i="15"/>
  <c r="JA1" i="15"/>
  <c r="IZ23" i="15"/>
  <c r="IZ22" i="15"/>
  <c r="IZ21" i="15"/>
  <c r="IZ20" i="15"/>
  <c r="IZ19" i="15"/>
  <c r="IZ16" i="15"/>
  <c r="IZ14" i="15"/>
  <c r="IZ17" i="15"/>
  <c r="IZ15" i="15"/>
  <c r="IZ10" i="15"/>
  <c r="IZ13" i="15"/>
  <c r="IZ12" i="15"/>
  <c r="IZ6" i="15"/>
  <c r="IZ9" i="15"/>
  <c r="IZ8" i="15"/>
  <c r="IZ11" i="15"/>
  <c r="IZ7" i="15"/>
  <c r="IZ5" i="15"/>
  <c r="IZ4" i="15"/>
  <c r="JB1" i="15"/>
  <c r="JA22" i="15"/>
  <c r="JA23" i="15"/>
  <c r="JA20" i="15"/>
  <c r="JA21" i="15"/>
  <c r="JA19" i="15"/>
  <c r="JA16" i="15"/>
  <c r="JA14" i="15"/>
  <c r="JA17" i="15"/>
  <c r="JA10" i="15"/>
  <c r="JA13" i="15"/>
  <c r="JA12" i="15"/>
  <c r="JA15" i="15"/>
  <c r="JA9" i="15"/>
  <c r="JA8" i="15"/>
  <c r="JA11" i="15"/>
  <c r="JA6" i="15"/>
  <c r="JA5" i="15"/>
  <c r="JA4" i="15"/>
  <c r="JA7" i="15"/>
  <c r="JC1" i="15"/>
  <c r="JB22" i="15"/>
  <c r="JB23" i="15"/>
  <c r="JB21" i="15"/>
  <c r="JB20" i="15"/>
  <c r="JB19" i="15"/>
  <c r="JB16" i="15"/>
  <c r="JB17" i="15"/>
  <c r="JB14" i="15"/>
  <c r="JB13" i="15"/>
  <c r="JB12" i="15"/>
  <c r="JB15" i="15"/>
  <c r="JB10" i="15"/>
  <c r="JB8" i="15"/>
  <c r="JB11" i="15"/>
  <c r="JB6" i="15"/>
  <c r="JB9" i="15"/>
  <c r="JB5" i="15"/>
  <c r="JB4" i="15"/>
  <c r="JB7" i="15"/>
  <c r="JD1" i="15"/>
  <c r="JC22" i="15"/>
  <c r="JC23" i="15"/>
  <c r="JC21" i="15"/>
  <c r="JC20" i="15"/>
  <c r="JC16" i="15"/>
  <c r="JC19" i="15"/>
  <c r="JC14" i="15"/>
  <c r="JC17" i="15"/>
  <c r="JC12" i="15"/>
  <c r="JC15" i="15"/>
  <c r="JC10" i="15"/>
  <c r="JC13" i="15"/>
  <c r="JC11" i="15"/>
  <c r="JC6" i="15"/>
  <c r="JC9" i="15"/>
  <c r="JC8" i="15"/>
  <c r="JC4" i="15"/>
  <c r="JC7" i="15"/>
  <c r="JC5" i="15"/>
  <c r="JE1" i="15"/>
  <c r="JD22" i="15"/>
  <c r="JD23" i="15"/>
  <c r="JD21" i="15"/>
  <c r="JD20" i="15"/>
  <c r="JD19" i="15"/>
  <c r="JD16" i="15"/>
  <c r="JD14" i="15"/>
  <c r="JD17" i="15"/>
  <c r="JD15" i="15"/>
  <c r="JD10" i="15"/>
  <c r="JD13" i="15"/>
  <c r="JD12" i="15"/>
  <c r="JD6" i="15"/>
  <c r="JD9" i="15"/>
  <c r="JD8" i="15"/>
  <c r="JD11" i="15"/>
  <c r="JD7" i="15"/>
  <c r="JD5" i="15"/>
  <c r="JD4" i="15"/>
  <c r="JF1" i="15"/>
  <c r="JE22" i="15"/>
  <c r="JE23" i="15"/>
  <c r="JE20" i="15"/>
  <c r="JE21" i="15"/>
  <c r="JE19" i="15"/>
  <c r="JE16" i="15"/>
  <c r="JE14" i="15"/>
  <c r="JE17" i="15"/>
  <c r="JE10" i="15"/>
  <c r="JE13" i="15"/>
  <c r="JE12" i="15"/>
  <c r="JE15" i="15"/>
  <c r="JE9" i="15"/>
  <c r="JE8" i="15"/>
  <c r="JE11" i="15"/>
  <c r="JE6" i="15"/>
  <c r="JE5" i="15"/>
  <c r="JE4" i="15"/>
  <c r="JE7" i="15"/>
  <c r="JG1" i="15"/>
  <c r="JF22" i="15"/>
  <c r="JF23" i="15"/>
  <c r="JF21" i="15"/>
  <c r="JF20" i="15"/>
  <c r="JF19" i="15"/>
  <c r="JF16" i="15"/>
  <c r="JF17" i="15"/>
  <c r="JF14" i="15"/>
  <c r="JF13" i="15"/>
  <c r="JF12" i="15"/>
  <c r="JF15" i="15"/>
  <c r="JF10" i="15"/>
  <c r="JF8" i="15"/>
  <c r="JF11" i="15"/>
  <c r="JF6" i="15"/>
  <c r="JF9" i="15"/>
  <c r="JF5" i="15"/>
  <c r="JF4" i="15"/>
  <c r="JF7" i="15"/>
  <c r="JH1" i="15"/>
  <c r="JG22" i="15"/>
  <c r="JG23" i="15"/>
  <c r="JG21" i="15"/>
  <c r="JG20" i="15"/>
  <c r="JG19" i="15"/>
  <c r="JG16" i="15"/>
  <c r="JG14" i="15"/>
  <c r="JG17" i="15"/>
  <c r="JG12" i="15"/>
  <c r="JG15" i="15"/>
  <c r="JG10" i="15"/>
  <c r="JG13" i="15"/>
  <c r="JG11" i="15"/>
  <c r="JG6" i="15"/>
  <c r="JG9" i="15"/>
  <c r="JG8" i="15"/>
  <c r="JG4" i="15"/>
  <c r="JG7" i="15"/>
  <c r="JG5" i="15"/>
  <c r="JI1" i="15"/>
  <c r="JH23" i="15"/>
  <c r="JH22" i="15"/>
  <c r="JH21" i="15"/>
  <c r="JH20" i="15"/>
  <c r="JH19" i="15"/>
  <c r="JH16" i="15"/>
  <c r="JH14" i="15"/>
  <c r="JH17" i="15"/>
  <c r="JH15" i="15"/>
  <c r="JH10" i="15"/>
  <c r="JH13" i="15"/>
  <c r="JH12" i="15"/>
  <c r="JH6" i="15"/>
  <c r="JH9" i="15"/>
  <c r="JH8" i="15"/>
  <c r="JH11" i="15"/>
  <c r="JH7" i="15"/>
  <c r="JH5" i="15"/>
  <c r="JH4" i="15"/>
  <c r="JJ1" i="15"/>
  <c r="JI22" i="15"/>
  <c r="JI23" i="15"/>
  <c r="JI20" i="15"/>
  <c r="JI21" i="15"/>
  <c r="JI19" i="15"/>
  <c r="JI16" i="15"/>
  <c r="JI14" i="15"/>
  <c r="JI17" i="15"/>
  <c r="JI10" i="15"/>
  <c r="JI13" i="15"/>
  <c r="JI12" i="15"/>
  <c r="JI15" i="15"/>
  <c r="JI9" i="15"/>
  <c r="JI8" i="15"/>
  <c r="JI11" i="15"/>
  <c r="JI6" i="15"/>
  <c r="JI5" i="15"/>
  <c r="JI4" i="15"/>
  <c r="JI7" i="15"/>
  <c r="JK1" i="15"/>
  <c r="JJ22" i="15"/>
  <c r="JJ23" i="15"/>
  <c r="JJ21" i="15"/>
  <c r="JJ20" i="15"/>
  <c r="JJ19" i="15"/>
  <c r="JJ16" i="15"/>
  <c r="JJ17" i="15"/>
  <c r="JJ14" i="15"/>
  <c r="JJ13" i="15"/>
  <c r="JJ12" i="15"/>
  <c r="JJ15" i="15"/>
  <c r="JJ10" i="15"/>
  <c r="JJ8" i="15"/>
  <c r="JJ11" i="15"/>
  <c r="JJ6" i="15"/>
  <c r="JJ9" i="15"/>
  <c r="JJ5" i="15"/>
  <c r="JJ4" i="15"/>
  <c r="JJ7" i="15"/>
  <c r="JL1" i="15"/>
  <c r="JK22" i="15"/>
  <c r="JK23" i="15"/>
  <c r="JK21" i="15"/>
  <c r="JK20" i="15"/>
  <c r="JK16" i="15"/>
  <c r="JK19" i="15"/>
  <c r="JK14" i="15"/>
  <c r="JK17" i="15"/>
  <c r="JK12" i="15"/>
  <c r="JK15" i="15"/>
  <c r="JK10" i="15"/>
  <c r="JK13" i="15"/>
  <c r="JK11" i="15"/>
  <c r="JK6" i="15"/>
  <c r="JK9" i="15"/>
  <c r="JK8" i="15"/>
  <c r="JK4" i="15"/>
  <c r="JK7" i="15"/>
  <c r="JK5" i="15"/>
  <c r="JL23" i="15"/>
  <c r="JM1" i="15"/>
  <c r="JL22" i="15"/>
  <c r="JL21" i="15"/>
  <c r="JL20" i="15"/>
  <c r="JL19" i="15"/>
  <c r="JL16" i="15"/>
  <c r="JL14" i="15"/>
  <c r="JL17" i="15"/>
  <c r="JL15" i="15"/>
  <c r="JL10" i="15"/>
  <c r="JL13" i="15"/>
  <c r="JL12" i="15"/>
  <c r="JL6" i="15"/>
  <c r="JL9" i="15"/>
  <c r="JL8" i="15"/>
  <c r="JL11" i="15"/>
  <c r="JL7" i="15"/>
  <c r="JL5" i="15"/>
  <c r="JL4" i="15"/>
  <c r="JN1" i="15"/>
  <c r="JM22" i="15"/>
  <c r="JM23" i="15"/>
  <c r="JM20" i="15"/>
  <c r="JM21" i="15"/>
  <c r="JM16" i="15"/>
  <c r="JM19" i="15"/>
  <c r="JM14" i="15"/>
  <c r="JM17" i="15"/>
  <c r="JM10" i="15"/>
  <c r="JM13" i="15"/>
  <c r="JM12" i="15"/>
  <c r="JM15" i="15"/>
  <c r="JM9" i="15"/>
  <c r="JM8" i="15"/>
  <c r="JM11" i="15"/>
  <c r="JM6" i="15"/>
  <c r="JM5" i="15"/>
  <c r="JM4" i="15"/>
  <c r="JM7" i="15"/>
  <c r="JO1" i="15"/>
  <c r="JN22" i="15"/>
  <c r="JN23" i="15"/>
  <c r="JN21" i="15"/>
  <c r="JN20" i="15"/>
  <c r="JN19" i="15"/>
  <c r="JN16" i="15"/>
  <c r="JN17" i="15"/>
  <c r="JN14" i="15"/>
  <c r="JN13" i="15"/>
  <c r="JN12" i="15"/>
  <c r="JN15" i="15"/>
  <c r="JN10" i="15"/>
  <c r="JN8" i="15"/>
  <c r="JN11" i="15"/>
  <c r="JN6" i="15"/>
  <c r="JN9" i="15"/>
  <c r="JN5" i="15"/>
  <c r="JN4" i="15"/>
  <c r="JN7" i="15"/>
  <c r="JP1" i="15"/>
  <c r="JO22" i="15"/>
  <c r="JO23" i="15"/>
  <c r="JO21" i="15"/>
  <c r="JO20" i="15"/>
  <c r="JO16" i="15"/>
  <c r="JO19" i="15"/>
  <c r="JO14" i="15"/>
  <c r="JO17" i="15"/>
  <c r="JO12" i="15"/>
  <c r="JO15" i="15"/>
  <c r="JO10" i="15"/>
  <c r="JO13" i="15"/>
  <c r="JO11" i="15"/>
  <c r="JO6" i="15"/>
  <c r="JO9" i="15"/>
  <c r="JO8" i="15"/>
  <c r="JO4" i="15"/>
  <c r="JO7" i="15"/>
  <c r="JO5" i="15"/>
  <c r="JQ1" i="15"/>
  <c r="JP23" i="15"/>
  <c r="JP22" i="15"/>
  <c r="JP21" i="15"/>
  <c r="JP20" i="15"/>
  <c r="JP19" i="15"/>
  <c r="JP16" i="15"/>
  <c r="JP14" i="15"/>
  <c r="JP17" i="15"/>
  <c r="JP15" i="15"/>
  <c r="JP10" i="15"/>
  <c r="JP13" i="15"/>
  <c r="JP12" i="15"/>
  <c r="JP6" i="15"/>
  <c r="JP9" i="15"/>
  <c r="JP8" i="15"/>
  <c r="JP11" i="15"/>
  <c r="JP7" i="15"/>
  <c r="JP5" i="15"/>
  <c r="JP4" i="15"/>
  <c r="JR1" i="15"/>
  <c r="JQ22" i="15"/>
  <c r="JQ23" i="15"/>
  <c r="JQ20" i="15"/>
  <c r="JQ21" i="15"/>
  <c r="JQ16" i="15"/>
  <c r="JQ14" i="15"/>
  <c r="JQ17" i="15"/>
  <c r="JQ10" i="15"/>
  <c r="JQ13" i="15"/>
  <c r="JQ12" i="15"/>
  <c r="JQ15" i="15"/>
  <c r="JQ9" i="15"/>
  <c r="JQ8" i="15"/>
  <c r="JQ11" i="15"/>
  <c r="JQ6" i="15"/>
  <c r="JQ5" i="15"/>
  <c r="JQ4" i="15"/>
  <c r="JQ7" i="15"/>
  <c r="JS1" i="15"/>
  <c r="JR22" i="15"/>
  <c r="JR23" i="15"/>
  <c r="JR21" i="15"/>
  <c r="JR20" i="15"/>
  <c r="JR18" i="15"/>
  <c r="JR16" i="15"/>
  <c r="JR17" i="15"/>
  <c r="JR14" i="15"/>
  <c r="JR13" i="15"/>
  <c r="JR12" i="15"/>
  <c r="JR15" i="15"/>
  <c r="JR10" i="15"/>
  <c r="JR8" i="15"/>
  <c r="JR11" i="15"/>
  <c r="JR6" i="15"/>
  <c r="JR9" i="15"/>
  <c r="JR5" i="15"/>
  <c r="JR4" i="15"/>
  <c r="JR7" i="15"/>
  <c r="JT1" i="15"/>
  <c r="JS22" i="15"/>
  <c r="JS23" i="15"/>
  <c r="JS21" i="15"/>
  <c r="JS20" i="15"/>
  <c r="JS18" i="15"/>
  <c r="JS16" i="15"/>
  <c r="JS14" i="15"/>
  <c r="JS17" i="15"/>
  <c r="JS12" i="15"/>
  <c r="JS15" i="15"/>
  <c r="JS10" i="15"/>
  <c r="JS13" i="15"/>
  <c r="JS11" i="15"/>
  <c r="JS6" i="15"/>
  <c r="JS9" i="15"/>
  <c r="JS8" i="15"/>
  <c r="JS4" i="15"/>
  <c r="JS7" i="15"/>
  <c r="JS5" i="15"/>
  <c r="JU1" i="15"/>
  <c r="JT22" i="15"/>
  <c r="JT23" i="15"/>
  <c r="JT21" i="15"/>
  <c r="JT20" i="15"/>
  <c r="JT18" i="15"/>
  <c r="JT16" i="15"/>
  <c r="JT14" i="15"/>
  <c r="JT17" i="15"/>
  <c r="JT15" i="15"/>
  <c r="JT10" i="15"/>
  <c r="JT13" i="15"/>
  <c r="JT12" i="15"/>
  <c r="JT6" i="15"/>
  <c r="JT9" i="15"/>
  <c r="JT8" i="15"/>
  <c r="JT11" i="15"/>
  <c r="JT7" i="15"/>
  <c r="JT5" i="15"/>
  <c r="JT4" i="15"/>
  <c r="JV1" i="15"/>
  <c r="JU22" i="15"/>
  <c r="JU23" i="15"/>
  <c r="JU20" i="15"/>
  <c r="JU21" i="15"/>
  <c r="JU18" i="15"/>
  <c r="JU16" i="15"/>
  <c r="JU14" i="15"/>
  <c r="JU17" i="15"/>
  <c r="JU10" i="15"/>
  <c r="JU13" i="15"/>
  <c r="JU12" i="15"/>
  <c r="JU15" i="15"/>
  <c r="JU9" i="15"/>
  <c r="JU8" i="15"/>
  <c r="JU11" i="15"/>
  <c r="JU6" i="15"/>
  <c r="JU5" i="15"/>
  <c r="JU4" i="15"/>
  <c r="JU7" i="15"/>
  <c r="JW1" i="15"/>
  <c r="JV22" i="15"/>
  <c r="JV23" i="15"/>
  <c r="JV21" i="15"/>
  <c r="JV20" i="15"/>
  <c r="JV18" i="15"/>
  <c r="JV16" i="15"/>
  <c r="JV17" i="15"/>
  <c r="JV14" i="15"/>
  <c r="JV13" i="15"/>
  <c r="JV12" i="15"/>
  <c r="JV15" i="15"/>
  <c r="JV10" i="15"/>
  <c r="JV8" i="15"/>
  <c r="JV11" i="15"/>
  <c r="JV6" i="15"/>
  <c r="JV9" i="15"/>
  <c r="JV5" i="15"/>
  <c r="JV4" i="15"/>
  <c r="JV7" i="15"/>
  <c r="JX1" i="15"/>
  <c r="JW22" i="15"/>
  <c r="JW23" i="15"/>
  <c r="JW21" i="15"/>
  <c r="JW20" i="15"/>
  <c r="JW18" i="15"/>
  <c r="JW16" i="15"/>
  <c r="JW14" i="15"/>
  <c r="JW17" i="15"/>
  <c r="JW12" i="15"/>
  <c r="JW15" i="15"/>
  <c r="JW10" i="15"/>
  <c r="JW13" i="15"/>
  <c r="JW11" i="15"/>
  <c r="JW6" i="15"/>
  <c r="JW9" i="15"/>
  <c r="JW8" i="15"/>
  <c r="JW4" i="15"/>
  <c r="JW7" i="15"/>
  <c r="JW5" i="15"/>
  <c r="JY1" i="15"/>
  <c r="JX23" i="15"/>
  <c r="JX22" i="15"/>
  <c r="JX21" i="15"/>
  <c r="JX20" i="15"/>
  <c r="JX18" i="15"/>
  <c r="JX16" i="15"/>
  <c r="JX14" i="15"/>
  <c r="JX17" i="15"/>
  <c r="JX15" i="15"/>
  <c r="JX10" i="15"/>
  <c r="JX13" i="15"/>
  <c r="JX12" i="15"/>
  <c r="JX6" i="15"/>
  <c r="JX9" i="15"/>
  <c r="JX8" i="15"/>
  <c r="JX11" i="15"/>
  <c r="JX7" i="15"/>
  <c r="JX5" i="15"/>
  <c r="JX4" i="15"/>
  <c r="JZ1" i="15"/>
  <c r="JY22" i="15"/>
  <c r="JY23" i="15"/>
  <c r="JY20" i="15"/>
  <c r="JY21" i="15"/>
  <c r="JY18" i="15"/>
  <c r="JY16" i="15"/>
  <c r="JY14" i="15"/>
  <c r="JY17" i="15"/>
  <c r="JY10" i="15"/>
  <c r="JY13" i="15"/>
  <c r="JY12" i="15"/>
  <c r="JY15" i="15"/>
  <c r="JY9" i="15"/>
  <c r="JY8" i="15"/>
  <c r="JY11" i="15"/>
  <c r="JY6" i="15"/>
  <c r="JY5" i="15"/>
  <c r="JY4" i="15"/>
  <c r="JY7" i="15"/>
  <c r="KA1" i="15"/>
  <c r="JZ22" i="15"/>
  <c r="JZ23" i="15"/>
  <c r="JZ21" i="15"/>
  <c r="JZ20" i="15"/>
  <c r="JZ18" i="15"/>
  <c r="JZ16" i="15"/>
  <c r="JZ17" i="15"/>
  <c r="JZ14" i="15"/>
  <c r="JZ13" i="15"/>
  <c r="JZ12" i="15"/>
  <c r="JZ15" i="15"/>
  <c r="JZ10" i="15"/>
  <c r="JZ8" i="15"/>
  <c r="JZ11" i="15"/>
  <c r="JZ6" i="15"/>
  <c r="JZ9" i="15"/>
  <c r="JZ5" i="15"/>
  <c r="JZ4" i="15"/>
  <c r="JZ7" i="15"/>
  <c r="KB1" i="15"/>
  <c r="KA22" i="15"/>
  <c r="KA23" i="15"/>
  <c r="KA21" i="15"/>
  <c r="KA20" i="15"/>
  <c r="KA18" i="15"/>
  <c r="KA16" i="15"/>
  <c r="KA14" i="15"/>
  <c r="KA17" i="15"/>
  <c r="KA12" i="15"/>
  <c r="KA15" i="15"/>
  <c r="KA10" i="15"/>
  <c r="KA13" i="15"/>
  <c r="KA11" i="15"/>
  <c r="KA6" i="15"/>
  <c r="KA9" i="15"/>
  <c r="KA8" i="15"/>
  <c r="KA4" i="15"/>
  <c r="KA7" i="15"/>
  <c r="KA5" i="15"/>
  <c r="KB23" i="15"/>
  <c r="KB22" i="15"/>
  <c r="KC1" i="15"/>
  <c r="KB21" i="15"/>
  <c r="KB20" i="15"/>
  <c r="KB18" i="15"/>
  <c r="KB16" i="15"/>
  <c r="KB14" i="15"/>
  <c r="KB17" i="15"/>
  <c r="KB15" i="15"/>
  <c r="KB10" i="15"/>
  <c r="KB13" i="15"/>
  <c r="KB12" i="15"/>
  <c r="KB6" i="15"/>
  <c r="KB9" i="15"/>
  <c r="KB8" i="15"/>
  <c r="KB11" i="15"/>
  <c r="KB7" i="15"/>
  <c r="KB5" i="15"/>
  <c r="KB4" i="15"/>
  <c r="KD1" i="15"/>
  <c r="KC22" i="15"/>
  <c r="KC23" i="15"/>
  <c r="KC20" i="15"/>
  <c r="KC21" i="15"/>
  <c r="KC18" i="15"/>
  <c r="KC16" i="15"/>
  <c r="KC14" i="15"/>
  <c r="KC17" i="15"/>
  <c r="KC10" i="15"/>
  <c r="KC13" i="15"/>
  <c r="KC12" i="15"/>
  <c r="KC15" i="15"/>
  <c r="KC9" i="15"/>
  <c r="KC8" i="15"/>
  <c r="KC11" i="15"/>
  <c r="KC6" i="15"/>
  <c r="KC5" i="15"/>
  <c r="KC4" i="15"/>
  <c r="KC7" i="15"/>
  <c r="KE1" i="15"/>
  <c r="KD22" i="15"/>
  <c r="KD23" i="15"/>
  <c r="KD21" i="15"/>
  <c r="KD20" i="15"/>
  <c r="KD18" i="15"/>
  <c r="KD16" i="15"/>
  <c r="KD17" i="15"/>
  <c r="KD14" i="15"/>
  <c r="KD13" i="15"/>
  <c r="KD12" i="15"/>
  <c r="KD15" i="15"/>
  <c r="KD10" i="15"/>
  <c r="KD8" i="15"/>
  <c r="KD11" i="15"/>
  <c r="KD6" i="15"/>
  <c r="KD9" i="15"/>
  <c r="KD5" i="15"/>
  <c r="KD4" i="15"/>
  <c r="KD7" i="15"/>
  <c r="KF1" i="15"/>
  <c r="KE22" i="15"/>
  <c r="KE23" i="15"/>
  <c r="KE21" i="15"/>
  <c r="KE20" i="15"/>
  <c r="KE18" i="15"/>
  <c r="KE16" i="15"/>
  <c r="KE14" i="15"/>
  <c r="KE17" i="15"/>
  <c r="KE12" i="15"/>
  <c r="KE15" i="15"/>
  <c r="KE10" i="15"/>
  <c r="KE13" i="15"/>
  <c r="KE11" i="15"/>
  <c r="KE6" i="15"/>
  <c r="KE9" i="15"/>
  <c r="KE8" i="15"/>
  <c r="KE4" i="15"/>
  <c r="KE7" i="15"/>
  <c r="KE5" i="15"/>
  <c r="KG1" i="15"/>
  <c r="KF23" i="15"/>
  <c r="KF22" i="15"/>
  <c r="KF21" i="15"/>
  <c r="KF20" i="15"/>
  <c r="KF18" i="15"/>
  <c r="KF16" i="15"/>
  <c r="KF14" i="15"/>
  <c r="KF17" i="15"/>
  <c r="KF15" i="15"/>
  <c r="KF10" i="15"/>
  <c r="KF13" i="15"/>
  <c r="KF12" i="15"/>
  <c r="KF6" i="15"/>
  <c r="KF9" i="15"/>
  <c r="KF8" i="15"/>
  <c r="KF11" i="15"/>
  <c r="KF7" i="15"/>
  <c r="KF5" i="15"/>
  <c r="KF4" i="15"/>
  <c r="KH1" i="15"/>
  <c r="KG22" i="15"/>
  <c r="KG23" i="15"/>
  <c r="KG20" i="15"/>
  <c r="KG21" i="15"/>
  <c r="KG18" i="15"/>
  <c r="KG16" i="15"/>
  <c r="KG14" i="15"/>
  <c r="KG17" i="15"/>
  <c r="KG10" i="15"/>
  <c r="KG13" i="15"/>
  <c r="KG12" i="15"/>
  <c r="KG15" i="15"/>
  <c r="KG9" i="15"/>
  <c r="KG8" i="15"/>
  <c r="KG11" i="15"/>
  <c r="KG6" i="15"/>
  <c r="KG5" i="15"/>
  <c r="KG4" i="15"/>
  <c r="KG7" i="15"/>
  <c r="KI1" i="15"/>
  <c r="KH22" i="15"/>
  <c r="KH23" i="15"/>
  <c r="KH21" i="15"/>
  <c r="KH20" i="15"/>
  <c r="KH18" i="15"/>
  <c r="KH16" i="15"/>
  <c r="KH17" i="15"/>
  <c r="KH14" i="15"/>
  <c r="KH13" i="15"/>
  <c r="KH12" i="15"/>
  <c r="KH15" i="15"/>
  <c r="KH10" i="15"/>
  <c r="KH8" i="15"/>
  <c r="KH11" i="15"/>
  <c r="KH6" i="15"/>
  <c r="KH9" i="15"/>
  <c r="KH5" i="15"/>
  <c r="KH4" i="15"/>
  <c r="KH7" i="15"/>
  <c r="KJ1" i="15"/>
  <c r="KI22" i="15"/>
  <c r="KI23" i="15"/>
  <c r="KI21" i="15"/>
  <c r="KI18" i="15"/>
  <c r="KI16" i="15"/>
  <c r="KI14" i="15"/>
  <c r="KI17" i="15"/>
  <c r="KI12" i="15"/>
  <c r="KI15" i="15"/>
  <c r="KI10" i="15"/>
  <c r="KI13" i="15"/>
  <c r="KI11" i="15"/>
  <c r="KI6" i="15"/>
  <c r="KI9" i="15"/>
  <c r="KI8" i="15"/>
  <c r="KI4" i="15"/>
  <c r="KI7" i="15"/>
  <c r="KI5" i="15"/>
  <c r="KK1" i="15"/>
  <c r="KJ22" i="15"/>
  <c r="KJ23" i="15"/>
  <c r="KJ21" i="15"/>
  <c r="KJ19" i="15"/>
  <c r="KJ18" i="15"/>
  <c r="KJ16" i="15"/>
  <c r="KJ14" i="15"/>
  <c r="KJ17" i="15"/>
  <c r="KJ15" i="15"/>
  <c r="KJ10" i="15"/>
  <c r="KJ13" i="15"/>
  <c r="KJ12" i="15"/>
  <c r="KJ6" i="15"/>
  <c r="KJ9" i="15"/>
  <c r="KJ8" i="15"/>
  <c r="KJ11" i="15"/>
  <c r="KJ7" i="15"/>
  <c r="KJ5" i="15"/>
  <c r="KJ4" i="15"/>
  <c r="KL1" i="15"/>
  <c r="KK22" i="15"/>
  <c r="KK23" i="15"/>
  <c r="KK21" i="15"/>
  <c r="KK19" i="15"/>
  <c r="KK18" i="15"/>
  <c r="KK16" i="15"/>
  <c r="KK14" i="15"/>
  <c r="KK17" i="15"/>
  <c r="KK10" i="15"/>
  <c r="KK13" i="15"/>
  <c r="KK12" i="15"/>
  <c r="KK15" i="15"/>
  <c r="KK9" i="15"/>
  <c r="KK8" i="15"/>
  <c r="KK11" i="15"/>
  <c r="KK6" i="15"/>
  <c r="KK5" i="15"/>
  <c r="KK4" i="15"/>
  <c r="KK7" i="15"/>
  <c r="KM1" i="15"/>
  <c r="KL22" i="15"/>
  <c r="KL23" i="15"/>
  <c r="KL21" i="15"/>
  <c r="KL19" i="15"/>
  <c r="KL18" i="15"/>
  <c r="KL16" i="15"/>
  <c r="KL17" i="15"/>
  <c r="KL14" i="15"/>
  <c r="KL13" i="15"/>
  <c r="KL12" i="15"/>
  <c r="KL15" i="15"/>
  <c r="KL10" i="15"/>
  <c r="KL8" i="15"/>
  <c r="KL11" i="15"/>
  <c r="KL6" i="15"/>
  <c r="KL9" i="15"/>
  <c r="KL5" i="15"/>
  <c r="KL4" i="15"/>
  <c r="KL7" i="15"/>
  <c r="KN1" i="15"/>
  <c r="KM22" i="15"/>
  <c r="KM23" i="15"/>
  <c r="KM21" i="15"/>
  <c r="KM18" i="15"/>
  <c r="KM19" i="15"/>
  <c r="KM16" i="15"/>
  <c r="KM14" i="15"/>
  <c r="KM17" i="15"/>
  <c r="KM12" i="15"/>
  <c r="KM15" i="15"/>
  <c r="KM10" i="15"/>
  <c r="KM13" i="15"/>
  <c r="KM11" i="15"/>
  <c r="KM6" i="15"/>
  <c r="KM9" i="15"/>
  <c r="KM8" i="15"/>
  <c r="KM4" i="15"/>
  <c r="KM7" i="15"/>
  <c r="KM5" i="15"/>
  <c r="KO1" i="15"/>
  <c r="KN23" i="15"/>
  <c r="KN22" i="15"/>
  <c r="KN21" i="15"/>
  <c r="KN19" i="15"/>
  <c r="KN18" i="15"/>
  <c r="KN16" i="15"/>
  <c r="KN14" i="15"/>
  <c r="KN17" i="15"/>
  <c r="KN15" i="15"/>
  <c r="KN10" i="15"/>
  <c r="KN13" i="15"/>
  <c r="KN12" i="15"/>
  <c r="KN6" i="15"/>
  <c r="KN9" i="15"/>
  <c r="KN8" i="15"/>
  <c r="KN11" i="15"/>
  <c r="KN7" i="15"/>
  <c r="KN5" i="15"/>
  <c r="KN4" i="15"/>
  <c r="KP1" i="15"/>
  <c r="KO22" i="15"/>
  <c r="KO23" i="15"/>
  <c r="KO21" i="15"/>
  <c r="KO19" i="15"/>
  <c r="KO18" i="15"/>
  <c r="KO16" i="15"/>
  <c r="KO14" i="15"/>
  <c r="KO17" i="15"/>
  <c r="KO10" i="15"/>
  <c r="KO13" i="15"/>
  <c r="KO12" i="15"/>
  <c r="KO15" i="15"/>
  <c r="KO9" i="15"/>
  <c r="KO8" i="15"/>
  <c r="KO11" i="15"/>
  <c r="KO6" i="15"/>
  <c r="KO5" i="15"/>
  <c r="KO4" i="15"/>
  <c r="KO7" i="15"/>
  <c r="KQ1" i="15"/>
  <c r="KP22" i="15"/>
  <c r="KP23" i="15"/>
  <c r="KP21" i="15"/>
  <c r="KP19" i="15"/>
  <c r="KP18" i="15"/>
  <c r="KP16" i="15"/>
  <c r="KP17" i="15"/>
  <c r="KP14" i="15"/>
  <c r="KP13" i="15"/>
  <c r="KP12" i="15"/>
  <c r="KP15" i="15"/>
  <c r="KP10" i="15"/>
  <c r="KP8" i="15"/>
  <c r="KP11" i="15"/>
  <c r="KP6" i="15"/>
  <c r="KP9" i="15"/>
  <c r="KP5" i="15"/>
  <c r="KP4" i="15"/>
  <c r="KP7" i="15"/>
  <c r="KR1" i="15"/>
  <c r="KQ22" i="15"/>
  <c r="KQ23" i="15"/>
  <c r="KQ21" i="15"/>
  <c r="KQ18" i="15"/>
  <c r="KQ19" i="15"/>
  <c r="KQ16" i="15"/>
  <c r="KQ14" i="15"/>
  <c r="KQ17" i="15"/>
  <c r="KQ12" i="15"/>
  <c r="KQ15" i="15"/>
  <c r="KQ10" i="15"/>
  <c r="KQ13" i="15"/>
  <c r="KQ11" i="15"/>
  <c r="KQ6" i="15"/>
  <c r="KQ9" i="15"/>
  <c r="KQ8" i="15"/>
  <c r="KQ4" i="15"/>
  <c r="KQ7" i="15"/>
  <c r="KQ5" i="15"/>
  <c r="KS1" i="15"/>
  <c r="KR23" i="15"/>
  <c r="KR22" i="15"/>
  <c r="KR21" i="15"/>
  <c r="KR19" i="15"/>
  <c r="KR18" i="15"/>
  <c r="KR16" i="15"/>
  <c r="KR14" i="15"/>
  <c r="KR17" i="15"/>
  <c r="KR15" i="15"/>
  <c r="KR10" i="15"/>
  <c r="KR13" i="15"/>
  <c r="KR12" i="15"/>
  <c r="KR6" i="15"/>
  <c r="KR9" i="15"/>
  <c r="KR8" i="15"/>
  <c r="KR11" i="15"/>
  <c r="KR7" i="15"/>
  <c r="KR5" i="15"/>
  <c r="KR4" i="15"/>
  <c r="KT1" i="15"/>
  <c r="KS22" i="15"/>
  <c r="KS23" i="15"/>
  <c r="KS21" i="15"/>
  <c r="KS19" i="15"/>
  <c r="KS18" i="15"/>
  <c r="KS16" i="15"/>
  <c r="KS14" i="15"/>
  <c r="KS17" i="15"/>
  <c r="KS10" i="15"/>
  <c r="KS13" i="15"/>
  <c r="KS12" i="15"/>
  <c r="KS15" i="15"/>
  <c r="KS9" i="15"/>
  <c r="KS8" i="15"/>
  <c r="KS11" i="15"/>
  <c r="KS6" i="15"/>
  <c r="KS5" i="15"/>
  <c r="KS4" i="15"/>
  <c r="KS7" i="15"/>
  <c r="KU1" i="15"/>
  <c r="KT22" i="15"/>
  <c r="KT23" i="15"/>
  <c r="KT21" i="15"/>
  <c r="KT19" i="15"/>
  <c r="KT18" i="15"/>
  <c r="KT16" i="15"/>
  <c r="KT17" i="15"/>
  <c r="KT14" i="15"/>
  <c r="KT13" i="15"/>
  <c r="KT12" i="15"/>
  <c r="KT15" i="15"/>
  <c r="KT10" i="15"/>
  <c r="KT8" i="15"/>
  <c r="KT11" i="15"/>
  <c r="KT6" i="15"/>
  <c r="KT9" i="15"/>
  <c r="KT5" i="15"/>
  <c r="KT4" i="15"/>
  <c r="KT7" i="15"/>
  <c r="KV1" i="15"/>
  <c r="KU22" i="15"/>
  <c r="KU23" i="15"/>
  <c r="KU21" i="15"/>
  <c r="KU18" i="15"/>
  <c r="KU19" i="15"/>
  <c r="KU16" i="15"/>
  <c r="KU14" i="15"/>
  <c r="KU17" i="15"/>
  <c r="KU12" i="15"/>
  <c r="KU15" i="15"/>
  <c r="KU10" i="15"/>
  <c r="KU13" i="15"/>
  <c r="KU11" i="15"/>
  <c r="KU6" i="15"/>
  <c r="KU9" i="15"/>
  <c r="KU8" i="15"/>
  <c r="KU4" i="15"/>
  <c r="KU7" i="15"/>
  <c r="KU5" i="15"/>
  <c r="KW1" i="15"/>
  <c r="KV23" i="15"/>
  <c r="KV22" i="15"/>
  <c r="KV21" i="15"/>
  <c r="KV19" i="15"/>
  <c r="KV18" i="15"/>
  <c r="KV16" i="15"/>
  <c r="KV14" i="15"/>
  <c r="KV17" i="15"/>
  <c r="KV15" i="15"/>
  <c r="KV10" i="15"/>
  <c r="KV13" i="15"/>
  <c r="KV12" i="15"/>
  <c r="KV6" i="15"/>
  <c r="KV9" i="15"/>
  <c r="KV8" i="15"/>
  <c r="KV11" i="15"/>
  <c r="KV7" i="15"/>
  <c r="KV5" i="15"/>
  <c r="KV4" i="15"/>
  <c r="KX1" i="15"/>
  <c r="KW22" i="15"/>
  <c r="KW23" i="15"/>
  <c r="KW21" i="15"/>
  <c r="KW19" i="15"/>
  <c r="KW18" i="15"/>
  <c r="KW16" i="15"/>
  <c r="KW14" i="15"/>
  <c r="KW17" i="15"/>
  <c r="KW10" i="15"/>
  <c r="KW13" i="15"/>
  <c r="KW12" i="15"/>
  <c r="KW15" i="15"/>
  <c r="KW9" i="15"/>
  <c r="KW8" i="15"/>
  <c r="KW11" i="15"/>
  <c r="KW6" i="15"/>
  <c r="KW5" i="15"/>
  <c r="KW4" i="15"/>
  <c r="KW7" i="15"/>
  <c r="KY1" i="15"/>
  <c r="KX22" i="15"/>
  <c r="KX23" i="15"/>
  <c r="KX21" i="15"/>
  <c r="KX19" i="15"/>
  <c r="KX18" i="15"/>
  <c r="KX16" i="15"/>
  <c r="KX17" i="15"/>
  <c r="KX14" i="15"/>
  <c r="KX13" i="15"/>
  <c r="KX12" i="15"/>
  <c r="KX15" i="15"/>
  <c r="KX10" i="15"/>
  <c r="KX8" i="15"/>
  <c r="KX11" i="15"/>
  <c r="KX6" i="15"/>
  <c r="KX9" i="15"/>
  <c r="KX5" i="15"/>
  <c r="KX4" i="15"/>
  <c r="KX7" i="15"/>
  <c r="KZ1" i="15"/>
  <c r="KY22" i="15"/>
  <c r="KY23" i="15"/>
  <c r="KY21" i="15"/>
  <c r="KY18" i="15"/>
  <c r="KY19" i="15"/>
  <c r="KY16" i="15"/>
  <c r="KY14" i="15"/>
  <c r="KY17" i="15"/>
  <c r="KY12" i="15"/>
  <c r="KY15" i="15"/>
  <c r="KY10" i="15"/>
  <c r="KY13" i="15"/>
  <c r="KY11" i="15"/>
  <c r="KY6" i="15"/>
  <c r="KY9" i="15"/>
  <c r="KY8" i="15"/>
  <c r="KY4" i="15"/>
  <c r="KY7" i="15"/>
  <c r="KY5" i="15"/>
  <c r="LA1" i="15"/>
  <c r="KZ22" i="15"/>
  <c r="KZ23" i="15"/>
  <c r="KZ21" i="15"/>
  <c r="KZ19" i="15"/>
  <c r="KZ18" i="15"/>
  <c r="KZ16" i="15"/>
  <c r="KZ14" i="15"/>
  <c r="KZ17" i="15"/>
  <c r="KZ15" i="15"/>
  <c r="KZ10" i="15"/>
  <c r="KZ13" i="15"/>
  <c r="KZ12" i="15"/>
  <c r="KZ6" i="15"/>
  <c r="KZ9" i="15"/>
  <c r="KZ8" i="15"/>
  <c r="KZ11" i="15"/>
  <c r="KZ7" i="15"/>
  <c r="KZ5" i="15"/>
  <c r="KZ4" i="15"/>
  <c r="LB1" i="15"/>
  <c r="LA22" i="15"/>
  <c r="LA23" i="15"/>
  <c r="LA19" i="15"/>
  <c r="LA18" i="15"/>
  <c r="LA17" i="15"/>
  <c r="LA16" i="15"/>
  <c r="LA14" i="15"/>
  <c r="LA10" i="15"/>
  <c r="LA13" i="15"/>
  <c r="LA12" i="15"/>
  <c r="LA15" i="15"/>
  <c r="LA9" i="15"/>
  <c r="LA8" i="15"/>
  <c r="LA11" i="15"/>
  <c r="LA6" i="15"/>
  <c r="LA5" i="15"/>
  <c r="LA4" i="15"/>
  <c r="LA7" i="15"/>
  <c r="LB22" i="15"/>
  <c r="LC1" i="15"/>
  <c r="LB23" i="15"/>
  <c r="LB20" i="15"/>
  <c r="LB19" i="15"/>
  <c r="LB18" i="15"/>
  <c r="LB16" i="15"/>
  <c r="LB17" i="15"/>
  <c r="LB14" i="15"/>
  <c r="LB13" i="15"/>
  <c r="LB12" i="15"/>
  <c r="LB15" i="15"/>
  <c r="LB10" i="15"/>
  <c r="LB8" i="15"/>
  <c r="LB11" i="15"/>
  <c r="LB6" i="15"/>
  <c r="LB9" i="15"/>
  <c r="LB5" i="15"/>
  <c r="LB4" i="15"/>
  <c r="LB7" i="15"/>
  <c r="LD1" i="15"/>
  <c r="LC22" i="15"/>
  <c r="LC23" i="15"/>
  <c r="LC20" i="15"/>
  <c r="LC18" i="15"/>
  <c r="LC19" i="15"/>
  <c r="LC16" i="15"/>
  <c r="LC17" i="15"/>
  <c r="LC14" i="15"/>
  <c r="LC12" i="15"/>
  <c r="LC15" i="15"/>
  <c r="LC10" i="15"/>
  <c r="LC13" i="15"/>
  <c r="LC11" i="15"/>
  <c r="LC6" i="15"/>
  <c r="LC9" i="15"/>
  <c r="LC8" i="15"/>
  <c r="LC4" i="15"/>
  <c r="LC7" i="15"/>
  <c r="LC5" i="15"/>
  <c r="LE1" i="15"/>
  <c r="LD23" i="15"/>
  <c r="LD22" i="15"/>
  <c r="LD20" i="15"/>
  <c r="LD19" i="15"/>
  <c r="LD18" i="15"/>
  <c r="LD16" i="15"/>
  <c r="LD14" i="15"/>
  <c r="LD17" i="15"/>
  <c r="LD15" i="15"/>
  <c r="LD10" i="15"/>
  <c r="LD13" i="15"/>
  <c r="LD12" i="15"/>
  <c r="LD6" i="15"/>
  <c r="LD9" i="15"/>
  <c r="LD8" i="15"/>
  <c r="LD11" i="15"/>
  <c r="LD7" i="15"/>
  <c r="LD5" i="15"/>
  <c r="LD4" i="15"/>
  <c r="LF1" i="15"/>
  <c r="LE22" i="15"/>
  <c r="LE23" i="15"/>
  <c r="LE20" i="15"/>
  <c r="LE19" i="15"/>
  <c r="LE18" i="15"/>
  <c r="LE17" i="15"/>
  <c r="LE16" i="15"/>
  <c r="LE14" i="15"/>
  <c r="LE10" i="15"/>
  <c r="LE13" i="15"/>
  <c r="LE12" i="15"/>
  <c r="LE15" i="15"/>
  <c r="LE9" i="15"/>
  <c r="LE8" i="15"/>
  <c r="LE11" i="15"/>
  <c r="LE6" i="15"/>
  <c r="LE5" i="15"/>
  <c r="LE4" i="15"/>
  <c r="LE7" i="15"/>
  <c r="LG1" i="15"/>
  <c r="LF22" i="15"/>
  <c r="LF23" i="15"/>
  <c r="LF20" i="15"/>
  <c r="LF19" i="15"/>
  <c r="LF18" i="15"/>
  <c r="LF16" i="15"/>
  <c r="LF17" i="15"/>
  <c r="LF14" i="15"/>
  <c r="LF13" i="15"/>
  <c r="LF12" i="15"/>
  <c r="LF15" i="15"/>
  <c r="LF10" i="15"/>
  <c r="LF8" i="15"/>
  <c r="LF11" i="15"/>
  <c r="LF6" i="15"/>
  <c r="LF9" i="15"/>
  <c r="LF5" i="15"/>
  <c r="LF4" i="15"/>
  <c r="LF7" i="15"/>
  <c r="LH1" i="15"/>
  <c r="LG22" i="15"/>
  <c r="LG23" i="15"/>
  <c r="LG20" i="15"/>
  <c r="LG18" i="15"/>
  <c r="LG19" i="15"/>
  <c r="LG16" i="15"/>
  <c r="LG17" i="15"/>
  <c r="LG14" i="15"/>
  <c r="LG12" i="15"/>
  <c r="LG15" i="15"/>
  <c r="LG10" i="15"/>
  <c r="LG13" i="15"/>
  <c r="LG11" i="15"/>
  <c r="LG6" i="15"/>
  <c r="LG9" i="15"/>
  <c r="LG8" i="15"/>
  <c r="LG4" i="15"/>
  <c r="LG7" i="15"/>
  <c r="LG5" i="15"/>
  <c r="LI1" i="15"/>
  <c r="LH23" i="15"/>
  <c r="LH22" i="15"/>
  <c r="LH20" i="15"/>
  <c r="LH19" i="15"/>
  <c r="LH18" i="15"/>
  <c r="LH16" i="15"/>
  <c r="LH17" i="15"/>
  <c r="LH14" i="15"/>
  <c r="LH15" i="15"/>
  <c r="LH10" i="15"/>
  <c r="LH13" i="15"/>
  <c r="LH12" i="15"/>
  <c r="LH6" i="15"/>
  <c r="LH9" i="15"/>
  <c r="LH8" i="15"/>
  <c r="LH11" i="15"/>
  <c r="LH7" i="15"/>
  <c r="LH5" i="15"/>
  <c r="LH4" i="15"/>
  <c r="LJ1" i="15"/>
  <c r="LI22" i="15"/>
  <c r="LI23" i="15"/>
  <c r="LI20" i="15"/>
  <c r="LI19" i="15"/>
  <c r="LI18" i="15"/>
  <c r="LI17" i="15"/>
  <c r="LI16" i="15"/>
  <c r="LI14" i="15"/>
  <c r="LI10" i="15"/>
  <c r="LI13" i="15"/>
  <c r="LI12" i="15"/>
  <c r="LI15" i="15"/>
  <c r="LI9" i="15"/>
  <c r="LI8" i="15"/>
  <c r="LI11" i="15"/>
  <c r="LI6" i="15"/>
  <c r="LI5" i="15"/>
  <c r="LI4" i="15"/>
  <c r="LI7" i="15"/>
  <c r="LJ22" i="15"/>
  <c r="LK1" i="15"/>
  <c r="LJ23" i="15"/>
  <c r="LJ20" i="15"/>
  <c r="LJ19" i="15"/>
  <c r="LJ18" i="15"/>
  <c r="LJ16" i="15"/>
  <c r="LJ17" i="15"/>
  <c r="LJ14" i="15"/>
  <c r="LJ13" i="15"/>
  <c r="LJ12" i="15"/>
  <c r="LJ15" i="15"/>
  <c r="LJ10" i="15"/>
  <c r="LJ8" i="15"/>
  <c r="LJ11" i="15"/>
  <c r="LJ6" i="15"/>
  <c r="LJ9" i="15"/>
  <c r="LJ5" i="15"/>
  <c r="LJ4" i="15"/>
  <c r="LJ7" i="15"/>
  <c r="LL1" i="15"/>
  <c r="LK22" i="15"/>
  <c r="LK23" i="15"/>
  <c r="LK20" i="15"/>
  <c r="LK18" i="15"/>
  <c r="LK19" i="15"/>
  <c r="LK16" i="15"/>
  <c r="LK17" i="15"/>
  <c r="LK14" i="15"/>
  <c r="LK12" i="15"/>
  <c r="LK15" i="15"/>
  <c r="LK10" i="15"/>
  <c r="LK13" i="15"/>
  <c r="LK11" i="15"/>
  <c r="LK6" i="15"/>
  <c r="LK9" i="15"/>
  <c r="LK8" i="15"/>
  <c r="LK4" i="15"/>
  <c r="LK7" i="15"/>
  <c r="LK5" i="15"/>
  <c r="LL22" i="15"/>
  <c r="LM1" i="15"/>
  <c r="LL23" i="15"/>
  <c r="LL20" i="15"/>
  <c r="LL19" i="15"/>
  <c r="LL18" i="15"/>
  <c r="LL17" i="15"/>
  <c r="LL16" i="15"/>
  <c r="LL14" i="15"/>
  <c r="LL15" i="15"/>
  <c r="LL10" i="15"/>
  <c r="LL13" i="15"/>
  <c r="LL12" i="15"/>
  <c r="LL6" i="15"/>
  <c r="LL9" i="15"/>
  <c r="LL8" i="15"/>
  <c r="LL11" i="15"/>
  <c r="LL7" i="15"/>
  <c r="LL5" i="15"/>
  <c r="LL4" i="15"/>
  <c r="LN1" i="15"/>
  <c r="LM22" i="15"/>
  <c r="LM23" i="15"/>
  <c r="LM20" i="15"/>
  <c r="LM19" i="15"/>
  <c r="LM18" i="15"/>
  <c r="LM17" i="15"/>
  <c r="LM16" i="15"/>
  <c r="LM14" i="15"/>
  <c r="LM10" i="15"/>
  <c r="LM13" i="15"/>
  <c r="LM12" i="15"/>
  <c r="LM15" i="15"/>
  <c r="LM9" i="15"/>
  <c r="LM8" i="15"/>
  <c r="LM11" i="15"/>
  <c r="LM6" i="15"/>
  <c r="LM5" i="15"/>
  <c r="LM4" i="15"/>
  <c r="LM7" i="15"/>
  <c r="LN22" i="15"/>
  <c r="LO1" i="15"/>
  <c r="LN23" i="15"/>
  <c r="LN20" i="15"/>
  <c r="LN19" i="15"/>
  <c r="LN18" i="15"/>
  <c r="LN16" i="15"/>
  <c r="LN17" i="15"/>
  <c r="LN14" i="15"/>
  <c r="LN13" i="15"/>
  <c r="LN12" i="15"/>
  <c r="LN15" i="15"/>
  <c r="LN10" i="15"/>
  <c r="LN8" i="15"/>
  <c r="LN11" i="15"/>
  <c r="LN6" i="15"/>
  <c r="LN9" i="15"/>
  <c r="LN5" i="15"/>
  <c r="LN4" i="15"/>
  <c r="LN7" i="15"/>
  <c r="LP1" i="15"/>
  <c r="LO22" i="15"/>
  <c r="LO23" i="15"/>
  <c r="LO20" i="15"/>
  <c r="LO18" i="15"/>
  <c r="LO19" i="15"/>
  <c r="LO16" i="15"/>
  <c r="LO17" i="15"/>
  <c r="LO14" i="15"/>
  <c r="LO12" i="15"/>
  <c r="LO15" i="15"/>
  <c r="LO10" i="15"/>
  <c r="LO13" i="15"/>
  <c r="LO11" i="15"/>
  <c r="LO6" i="15"/>
  <c r="LO9" i="15"/>
  <c r="LO8" i="15"/>
  <c r="LO4" i="15"/>
  <c r="LO7" i="15"/>
  <c r="LO5" i="15"/>
  <c r="LP22" i="15"/>
  <c r="LQ1" i="15"/>
  <c r="LP23" i="15"/>
  <c r="LP20" i="15"/>
  <c r="LP19" i="15"/>
  <c r="LP18" i="15"/>
  <c r="LP17" i="15"/>
  <c r="LP16" i="15"/>
  <c r="LP14" i="15"/>
  <c r="LP15" i="15"/>
  <c r="LP10" i="15"/>
  <c r="LP13" i="15"/>
  <c r="LP12" i="15"/>
  <c r="LP6" i="15"/>
  <c r="LP9" i="15"/>
  <c r="LP8" i="15"/>
  <c r="LP11" i="15"/>
  <c r="LP7" i="15"/>
  <c r="LP5" i="15"/>
  <c r="LP4" i="15"/>
  <c r="LR1" i="15"/>
  <c r="LQ22" i="15"/>
  <c r="LQ23" i="15"/>
  <c r="LQ20" i="15"/>
  <c r="LQ19" i="15"/>
  <c r="LQ18" i="15"/>
  <c r="LQ17" i="15"/>
  <c r="LQ16" i="15"/>
  <c r="LQ14" i="15"/>
  <c r="LQ10" i="15"/>
  <c r="LQ13" i="15"/>
  <c r="LQ12" i="15"/>
  <c r="LQ15" i="15"/>
  <c r="LQ9" i="15"/>
  <c r="LQ8" i="15"/>
  <c r="LQ11" i="15"/>
  <c r="LQ6" i="15"/>
  <c r="LQ5" i="15"/>
  <c r="LQ4" i="15"/>
  <c r="LQ7" i="15"/>
  <c r="LR22" i="15"/>
  <c r="LR23" i="15"/>
  <c r="LS1" i="15"/>
  <c r="LR20" i="15"/>
  <c r="LR19" i="15"/>
  <c r="LR18" i="15"/>
  <c r="LR17" i="15"/>
  <c r="LR16" i="15"/>
  <c r="LR14" i="15"/>
  <c r="LR13" i="15"/>
  <c r="LR12" i="15"/>
  <c r="LR15" i="15"/>
  <c r="LR10" i="15"/>
  <c r="LR8" i="15"/>
  <c r="LR11" i="15"/>
  <c r="LR6" i="15"/>
  <c r="LR9" i="15"/>
  <c r="LR5" i="15"/>
  <c r="LR4" i="15"/>
  <c r="LR7" i="15"/>
  <c r="LT1" i="15"/>
  <c r="LS23" i="15"/>
  <c r="LS20" i="15"/>
  <c r="LS18" i="15"/>
  <c r="LS19" i="15"/>
  <c r="LS16" i="15"/>
  <c r="LS17" i="15"/>
  <c r="LS14" i="15"/>
  <c r="LS12" i="15"/>
  <c r="LS15" i="15"/>
  <c r="LS10" i="15"/>
  <c r="LS13" i="15"/>
  <c r="LS11" i="15"/>
  <c r="LS6" i="15"/>
  <c r="LS9" i="15"/>
  <c r="LS8" i="15"/>
  <c r="LS4" i="15"/>
  <c r="LS7" i="15"/>
  <c r="LS5" i="15"/>
  <c r="LU1" i="15"/>
  <c r="LT23" i="15"/>
  <c r="LT20" i="15"/>
  <c r="LT21" i="15"/>
  <c r="LT19" i="15"/>
  <c r="LT18" i="15"/>
  <c r="LT17" i="15"/>
  <c r="LT16" i="15"/>
  <c r="LT14" i="15"/>
  <c r="LT15" i="15"/>
  <c r="LT10" i="15"/>
  <c r="LT13" i="15"/>
  <c r="LT12" i="15"/>
  <c r="LT6" i="15"/>
  <c r="LT9" i="15"/>
  <c r="LT8" i="15"/>
  <c r="LT11" i="15"/>
  <c r="LT7" i="15"/>
  <c r="LT5" i="15"/>
  <c r="LT4" i="15"/>
  <c r="LV1" i="15"/>
  <c r="LU23" i="15"/>
  <c r="LU21" i="15"/>
  <c r="LU20" i="15"/>
  <c r="LU19" i="15"/>
  <c r="LU18" i="15"/>
  <c r="LU17" i="15"/>
  <c r="LU16" i="15"/>
  <c r="LU14" i="15"/>
  <c r="LU10" i="15"/>
  <c r="LU13" i="15"/>
  <c r="LU12" i="15"/>
  <c r="LU15" i="15"/>
  <c r="LU9" i="15"/>
  <c r="LU8" i="15"/>
  <c r="LU11" i="15"/>
  <c r="LU6" i="15"/>
  <c r="LU5" i="15"/>
  <c r="LU4" i="15"/>
  <c r="LU7" i="15"/>
  <c r="LW1" i="15"/>
  <c r="LV23" i="15"/>
  <c r="LV21" i="15"/>
  <c r="LV20" i="15"/>
  <c r="LV19" i="15"/>
  <c r="LV18" i="15"/>
  <c r="LV17" i="15"/>
  <c r="LV16" i="15"/>
  <c r="LV14" i="15"/>
  <c r="LV13" i="15"/>
  <c r="LV12" i="15"/>
  <c r="LV15" i="15"/>
  <c r="LV10" i="15"/>
  <c r="LV8" i="15"/>
  <c r="LV11" i="15"/>
  <c r="LV6" i="15"/>
  <c r="LV9" i="15"/>
  <c r="LV5" i="15"/>
  <c r="LV4" i="15"/>
  <c r="LV7" i="15"/>
  <c r="LX1" i="15"/>
  <c r="LW23" i="15"/>
  <c r="LW21" i="15"/>
  <c r="LW20" i="15"/>
  <c r="LW18" i="15"/>
  <c r="LW19" i="15"/>
  <c r="LW16" i="15"/>
  <c r="LW17" i="15"/>
  <c r="LW14" i="15"/>
  <c r="LW12" i="15"/>
  <c r="LW15" i="15"/>
  <c r="LW10" i="15"/>
  <c r="LW13" i="15"/>
  <c r="LW11" i="15"/>
  <c r="LW6" i="15"/>
  <c r="LW9" i="15"/>
  <c r="LW8" i="15"/>
  <c r="LW4" i="15"/>
  <c r="LW7" i="15"/>
  <c r="LW5" i="15"/>
  <c r="LY1" i="15"/>
  <c r="LX23" i="15"/>
  <c r="LX20" i="15"/>
  <c r="LX21" i="15"/>
  <c r="LX19" i="15"/>
  <c r="LX18" i="15"/>
  <c r="LX17" i="15"/>
  <c r="LX16" i="15"/>
  <c r="LX14" i="15"/>
  <c r="LX15" i="15"/>
  <c r="LX10" i="15"/>
  <c r="LX13" i="15"/>
  <c r="LX12" i="15"/>
  <c r="LX6" i="15"/>
  <c r="LX9" i="15"/>
  <c r="LX8" i="15"/>
  <c r="LX11" i="15"/>
  <c r="LX7" i="15"/>
  <c r="LX5" i="15"/>
  <c r="LX4" i="15"/>
  <c r="LZ1" i="15"/>
  <c r="LY23" i="15"/>
  <c r="LY21" i="15"/>
  <c r="LY20" i="15"/>
  <c r="LY19" i="15"/>
  <c r="LY18" i="15"/>
  <c r="LY17" i="15"/>
  <c r="LY16" i="15"/>
  <c r="LY14" i="15"/>
  <c r="LY10" i="15"/>
  <c r="LY13" i="15"/>
  <c r="LY12" i="15"/>
  <c r="LY15" i="15"/>
  <c r="LY9" i="15"/>
  <c r="LY8" i="15"/>
  <c r="LY11" i="15"/>
  <c r="LY6" i="15"/>
  <c r="LY5" i="15"/>
  <c r="LY4" i="15"/>
  <c r="LY7" i="15"/>
  <c r="MA1" i="15"/>
  <c r="LZ23" i="15"/>
  <c r="LZ21" i="15"/>
  <c r="LZ20" i="15"/>
  <c r="LZ19" i="15"/>
  <c r="LZ18" i="15"/>
  <c r="LZ17" i="15"/>
  <c r="LZ16" i="15"/>
  <c r="LZ14" i="15"/>
  <c r="LZ13" i="15"/>
  <c r="LZ12" i="15"/>
  <c r="LZ15" i="15"/>
  <c r="LZ10" i="15"/>
  <c r="LZ8" i="15"/>
  <c r="LZ11" i="15"/>
  <c r="LZ6" i="15"/>
  <c r="LZ9" i="15"/>
  <c r="LZ5" i="15"/>
  <c r="LZ4" i="15"/>
  <c r="LZ7" i="15"/>
  <c r="MB1" i="15"/>
  <c r="MA23" i="15"/>
  <c r="MA21" i="15"/>
  <c r="MA20" i="15"/>
  <c r="MA18" i="15"/>
  <c r="MA19" i="15"/>
  <c r="MA16" i="15"/>
  <c r="MA17" i="15"/>
  <c r="MA14" i="15"/>
  <c r="MA12" i="15"/>
  <c r="MA15" i="15"/>
  <c r="MA10" i="15"/>
  <c r="MA13" i="15"/>
  <c r="MA11" i="15"/>
  <c r="MA6" i="15"/>
  <c r="MA9" i="15"/>
  <c r="MA8" i="15"/>
  <c r="MA4" i="15"/>
  <c r="MA7" i="15"/>
  <c r="MA5" i="15"/>
  <c r="MC1" i="15"/>
  <c r="MB23" i="15"/>
  <c r="MB20" i="15"/>
  <c r="MB21" i="15"/>
  <c r="MB19" i="15"/>
  <c r="MB18" i="15"/>
  <c r="MB17" i="15"/>
  <c r="MB16" i="15"/>
  <c r="MB14" i="15"/>
  <c r="MB15" i="15"/>
  <c r="MB10" i="15"/>
  <c r="MB13" i="15"/>
  <c r="MB12" i="15"/>
  <c r="MB6" i="15"/>
  <c r="MB9" i="15"/>
  <c r="MB8" i="15"/>
  <c r="MB11" i="15"/>
  <c r="MB7" i="15"/>
  <c r="MB5" i="15"/>
  <c r="MB4" i="15"/>
  <c r="MD1" i="15"/>
  <c r="MC23" i="15"/>
  <c r="MC21" i="15"/>
  <c r="MC20" i="15"/>
  <c r="MC19" i="15"/>
  <c r="MC18" i="15"/>
  <c r="MC17" i="15"/>
  <c r="MC16" i="15"/>
  <c r="MC14" i="15"/>
  <c r="MC10" i="15"/>
  <c r="MC13" i="15"/>
  <c r="MC12" i="15"/>
  <c r="MC15" i="15"/>
  <c r="MC9" i="15"/>
  <c r="MC8" i="15"/>
  <c r="MC11" i="15"/>
  <c r="MC6" i="15"/>
  <c r="MC5" i="15"/>
  <c r="MC4" i="15"/>
  <c r="MC7" i="15"/>
  <c r="ME1" i="15"/>
  <c r="MD23" i="15"/>
  <c r="MD21" i="15"/>
  <c r="MD20" i="15"/>
  <c r="MD19" i="15"/>
  <c r="MD18" i="15"/>
  <c r="MD17" i="15"/>
  <c r="MD16" i="15"/>
  <c r="MD14" i="15"/>
  <c r="MD13" i="15"/>
  <c r="MD12" i="15"/>
  <c r="MD15" i="15"/>
  <c r="MD10" i="15"/>
  <c r="MD8" i="15"/>
  <c r="MD11" i="15"/>
  <c r="MD6" i="15"/>
  <c r="MD9" i="15"/>
  <c r="MD5" i="15"/>
  <c r="MD4" i="15"/>
  <c r="MD7" i="15"/>
  <c r="MF1" i="15"/>
  <c r="ME23" i="15"/>
  <c r="ME21" i="15"/>
  <c r="ME20" i="15"/>
  <c r="ME18" i="15"/>
  <c r="ME19" i="15"/>
  <c r="ME16" i="15"/>
  <c r="ME17" i="15"/>
  <c r="ME14" i="15"/>
  <c r="ME12" i="15"/>
  <c r="ME15" i="15"/>
  <c r="ME10" i="15"/>
  <c r="ME13" i="15"/>
  <c r="ME11" i="15"/>
  <c r="ME6" i="15"/>
  <c r="ME9" i="15"/>
  <c r="ME8" i="15"/>
  <c r="ME4" i="15"/>
  <c r="ME7" i="15"/>
  <c r="ME5" i="15"/>
  <c r="MG1" i="15"/>
  <c r="MF23" i="15"/>
  <c r="MF20" i="15"/>
  <c r="MF21" i="15"/>
  <c r="MF19" i="15"/>
  <c r="MF18" i="15"/>
  <c r="MF17" i="15"/>
  <c r="MF16" i="15"/>
  <c r="MF14" i="15"/>
  <c r="MF15" i="15"/>
  <c r="MF10" i="15"/>
  <c r="MF13" i="15"/>
  <c r="MF12" i="15"/>
  <c r="MF6" i="15"/>
  <c r="MF9" i="15"/>
  <c r="MF8" i="15"/>
  <c r="MF11" i="15"/>
  <c r="MF7" i="15"/>
  <c r="MF5" i="15"/>
  <c r="MF4" i="15"/>
  <c r="MH1" i="15"/>
  <c r="MG23" i="15"/>
  <c r="MG21" i="15"/>
  <c r="MG20" i="15"/>
  <c r="MG19" i="15"/>
  <c r="MG18" i="15"/>
  <c r="MG17" i="15"/>
  <c r="MG16" i="15"/>
  <c r="MG14" i="15"/>
  <c r="MG10" i="15"/>
  <c r="MG13" i="15"/>
  <c r="MG12" i="15"/>
  <c r="MG15" i="15"/>
  <c r="MG9" i="15"/>
  <c r="MG8" i="15"/>
  <c r="MG11" i="15"/>
  <c r="MG6" i="15"/>
  <c r="MG5" i="15"/>
  <c r="MG4" i="15"/>
  <c r="MG7" i="15"/>
  <c r="MI1" i="15"/>
  <c r="MH23" i="15"/>
  <c r="MH21" i="15"/>
  <c r="MH20" i="15"/>
  <c r="MH19" i="15"/>
  <c r="MH18" i="15"/>
  <c r="MH17" i="15"/>
  <c r="MH16" i="15"/>
  <c r="MH14" i="15"/>
  <c r="MH13" i="15"/>
  <c r="MH12" i="15"/>
  <c r="MH15" i="15"/>
  <c r="MH10" i="15"/>
  <c r="MH8" i="15"/>
  <c r="MH11" i="15"/>
  <c r="MH6" i="15"/>
  <c r="MH9" i="15"/>
  <c r="MH5" i="15"/>
  <c r="MH4" i="15"/>
  <c r="MH7" i="15"/>
  <c r="MJ1" i="15"/>
  <c r="MI23" i="15"/>
  <c r="MI21" i="15"/>
  <c r="MI20" i="15"/>
  <c r="MI18" i="15"/>
  <c r="MI19" i="15"/>
  <c r="MI16" i="15"/>
  <c r="MI17" i="15"/>
  <c r="MI14" i="15"/>
  <c r="MI12" i="15"/>
  <c r="MI15" i="15"/>
  <c r="MI10" i="15"/>
  <c r="MI13" i="15"/>
  <c r="MI11" i="15"/>
  <c r="MI6" i="15"/>
  <c r="MI9" i="15"/>
  <c r="MI8" i="15"/>
  <c r="MI4" i="15"/>
  <c r="MI7" i="15"/>
  <c r="MI5" i="15"/>
  <c r="MK1" i="15"/>
  <c r="MJ23" i="15"/>
  <c r="MJ20" i="15"/>
  <c r="MJ21" i="15"/>
  <c r="MJ19" i="15"/>
  <c r="MJ18" i="15"/>
  <c r="MJ17" i="15"/>
  <c r="MJ16" i="15"/>
  <c r="MJ14" i="15"/>
  <c r="MJ15" i="15"/>
  <c r="MJ10" i="15"/>
  <c r="MJ13" i="15"/>
  <c r="MJ12" i="15"/>
  <c r="MJ6" i="15"/>
  <c r="MJ9" i="15"/>
  <c r="MJ8" i="15"/>
  <c r="MJ11" i="15"/>
  <c r="MJ7" i="15"/>
  <c r="MJ5" i="15"/>
  <c r="MJ4" i="15"/>
  <c r="ML1" i="15"/>
  <c r="MK21" i="15"/>
  <c r="MK20" i="15"/>
  <c r="MK19" i="15"/>
  <c r="MK18" i="15"/>
  <c r="MK17" i="15"/>
  <c r="MK16" i="15"/>
  <c r="MK14" i="15"/>
  <c r="MK10" i="15"/>
  <c r="MK13" i="15"/>
  <c r="MK12" i="15"/>
  <c r="MK15" i="15"/>
  <c r="MK9" i="15"/>
  <c r="MK8" i="15"/>
  <c r="MK11" i="15"/>
  <c r="MK6" i="15"/>
  <c r="MK5" i="15"/>
  <c r="MK4" i="15"/>
  <c r="MK7" i="15"/>
  <c r="ML22" i="15"/>
  <c r="MM1" i="15"/>
  <c r="ML21" i="15"/>
  <c r="ML20" i="15"/>
  <c r="ML19" i="15"/>
  <c r="ML18" i="15"/>
  <c r="ML17" i="15"/>
  <c r="ML16" i="15"/>
  <c r="ML14" i="15"/>
  <c r="ML13" i="15"/>
  <c r="ML12" i="15"/>
  <c r="ML15" i="15"/>
  <c r="ML10" i="15"/>
  <c r="ML8" i="15"/>
  <c r="ML11" i="15"/>
  <c r="ML6" i="15"/>
  <c r="ML9" i="15"/>
  <c r="ML5" i="15"/>
  <c r="ML4" i="15"/>
  <c r="ML7" i="15"/>
  <c r="MN1" i="15"/>
  <c r="MM22" i="15"/>
  <c r="MM21" i="15"/>
  <c r="MM20" i="15"/>
  <c r="MM18" i="15"/>
  <c r="MM19" i="15"/>
  <c r="MM16" i="15"/>
  <c r="MM17" i="15"/>
  <c r="MM14" i="15"/>
  <c r="MM12" i="15"/>
  <c r="MM15" i="15"/>
  <c r="MM10" i="15"/>
  <c r="MM13" i="15"/>
  <c r="MM11" i="15"/>
  <c r="MM6" i="15"/>
  <c r="MM9" i="15"/>
  <c r="MM8" i="15"/>
  <c r="MM4" i="15"/>
  <c r="MM7" i="15"/>
  <c r="MM5" i="15"/>
  <c r="MN22" i="15"/>
  <c r="MO1" i="15"/>
  <c r="MN20" i="15"/>
  <c r="MN21" i="15"/>
  <c r="MN19" i="15"/>
  <c r="MN18" i="15"/>
  <c r="MN17" i="15"/>
  <c r="MN16" i="15"/>
  <c r="MN14" i="15"/>
  <c r="MN15" i="15"/>
  <c r="MN10" i="15"/>
  <c r="MN13" i="15"/>
  <c r="MN12" i="15"/>
  <c r="MN6" i="15"/>
  <c r="MN9" i="15"/>
  <c r="MN8" i="15"/>
  <c r="MN11" i="15"/>
  <c r="MN7" i="15"/>
  <c r="MN5" i="15"/>
  <c r="MN4" i="15"/>
  <c r="MP1" i="15"/>
  <c r="MO22" i="15"/>
  <c r="MO21" i="15"/>
  <c r="MO20" i="15"/>
  <c r="MO19" i="15"/>
  <c r="MO18" i="15"/>
  <c r="MO17" i="15"/>
  <c r="MO16" i="15"/>
  <c r="MO14" i="15"/>
  <c r="MO10" i="15"/>
  <c r="MO13" i="15"/>
  <c r="MO12" i="15"/>
  <c r="MO15" i="15"/>
  <c r="MO9" i="15"/>
  <c r="MO8" i="15"/>
  <c r="MO11" i="15"/>
  <c r="MO6" i="15"/>
  <c r="MO5" i="15"/>
  <c r="MO4" i="15"/>
  <c r="MO7" i="15"/>
  <c r="MP22" i="15"/>
  <c r="MQ1" i="15"/>
  <c r="MP21" i="15"/>
  <c r="MP20" i="15"/>
  <c r="MP19" i="15"/>
  <c r="MP18" i="15"/>
  <c r="MP17" i="15"/>
  <c r="MP16" i="15"/>
  <c r="MP14" i="15"/>
  <c r="MP13" i="15"/>
  <c r="MP12" i="15"/>
  <c r="MP15" i="15"/>
  <c r="MP10" i="15"/>
  <c r="MP8" i="15"/>
  <c r="MP11" i="15"/>
  <c r="MP6" i="15"/>
  <c r="MP9" i="15"/>
  <c r="MP5" i="15"/>
  <c r="MP4" i="15"/>
  <c r="MP7" i="15"/>
  <c r="MR1" i="15"/>
  <c r="MQ22" i="15"/>
  <c r="MQ21" i="15"/>
  <c r="MQ20" i="15"/>
  <c r="MQ18" i="15"/>
  <c r="MQ19" i="15"/>
  <c r="MQ16" i="15"/>
  <c r="MQ17" i="15"/>
  <c r="MQ14" i="15"/>
  <c r="MQ12" i="15"/>
  <c r="MQ15" i="15"/>
  <c r="MQ10" i="15"/>
  <c r="MQ13" i="15"/>
  <c r="MQ11" i="15"/>
  <c r="MQ6" i="15"/>
  <c r="MQ9" i="15"/>
  <c r="MQ8" i="15"/>
  <c r="MQ4" i="15"/>
  <c r="MQ7" i="15"/>
  <c r="MQ5" i="15"/>
  <c r="MR22" i="15"/>
  <c r="MS1" i="15"/>
  <c r="MR20" i="15"/>
  <c r="MR21" i="15"/>
  <c r="MR19" i="15"/>
  <c r="MR18" i="15"/>
  <c r="MR17" i="15"/>
  <c r="MR16" i="15"/>
  <c r="MR14" i="15"/>
  <c r="MR15" i="15"/>
  <c r="MR10" i="15"/>
  <c r="MR13" i="15"/>
  <c r="MR12" i="15"/>
  <c r="MR6" i="15"/>
  <c r="MR9" i="15"/>
  <c r="MR8" i="15"/>
  <c r="MR11" i="15"/>
  <c r="MR7" i="15"/>
  <c r="MR5" i="15"/>
  <c r="MR4" i="15"/>
  <c r="MT1" i="15"/>
  <c r="MS22" i="15"/>
  <c r="MS21" i="15"/>
  <c r="MS20" i="15"/>
  <c r="MS19" i="15"/>
  <c r="MS18" i="15"/>
  <c r="MS17" i="15"/>
  <c r="MS16" i="15"/>
  <c r="MS14" i="15"/>
  <c r="MS10" i="15"/>
  <c r="MS13" i="15"/>
  <c r="MS12" i="15"/>
  <c r="MS15" i="15"/>
  <c r="MS9" i="15"/>
  <c r="MS8" i="15"/>
  <c r="MS11" i="15"/>
  <c r="MS6" i="15"/>
  <c r="MS5" i="15"/>
  <c r="MS4" i="15"/>
  <c r="MS7" i="15"/>
  <c r="MT22" i="15"/>
  <c r="MU1" i="15"/>
  <c r="MT21" i="15"/>
  <c r="MT20" i="15"/>
  <c r="MT19" i="15"/>
  <c r="MT18" i="15"/>
  <c r="MT17" i="15"/>
  <c r="MT16" i="15"/>
  <c r="MT14" i="15"/>
  <c r="MT13" i="15"/>
  <c r="MT12" i="15"/>
  <c r="MT15" i="15"/>
  <c r="MT10" i="15"/>
  <c r="MT8" i="15"/>
  <c r="MT11" i="15"/>
  <c r="MT6" i="15"/>
  <c r="MT9" i="15"/>
  <c r="MT5" i="15"/>
  <c r="MT4" i="15"/>
  <c r="MT7" i="15"/>
  <c r="MV1" i="15"/>
  <c r="MU22" i="15"/>
  <c r="MU21" i="15"/>
  <c r="MU20" i="15"/>
  <c r="MU18" i="15"/>
  <c r="MU19" i="15"/>
  <c r="MU16" i="15"/>
  <c r="MU17" i="15"/>
  <c r="MU14" i="15"/>
  <c r="MU12" i="15"/>
  <c r="MU15" i="15"/>
  <c r="MU10" i="15"/>
  <c r="MU13" i="15"/>
  <c r="MU11" i="15"/>
  <c r="MU6" i="15"/>
  <c r="MU9" i="15"/>
  <c r="MU8" i="15"/>
  <c r="MU4" i="15"/>
  <c r="MU7" i="15"/>
  <c r="MU5" i="15"/>
  <c r="MV22" i="15"/>
  <c r="MW1" i="15"/>
  <c r="MV20" i="15"/>
  <c r="MV21" i="15"/>
  <c r="MV19" i="15"/>
  <c r="MV18" i="15"/>
  <c r="MV17" i="15"/>
  <c r="MV16" i="15"/>
  <c r="MV14" i="15"/>
  <c r="MV15" i="15"/>
  <c r="MV10" i="15"/>
  <c r="MV13" i="15"/>
  <c r="MV12" i="15"/>
  <c r="MV6" i="15"/>
  <c r="MV9" i="15"/>
  <c r="MV8" i="15"/>
  <c r="MV11" i="15"/>
  <c r="MV7" i="15"/>
  <c r="MV5" i="15"/>
  <c r="MV4" i="15"/>
  <c r="MX1" i="15"/>
  <c r="MW22" i="15"/>
  <c r="MW21" i="15"/>
  <c r="MW20" i="15"/>
  <c r="MW19" i="15"/>
  <c r="MW18" i="15"/>
  <c r="MW17" i="15"/>
  <c r="MW16" i="15"/>
  <c r="MW14" i="15"/>
  <c r="MW10" i="15"/>
  <c r="MW13" i="15"/>
  <c r="MW12" i="15"/>
  <c r="MW15" i="15"/>
  <c r="MW9" i="15"/>
  <c r="MW8" i="15"/>
  <c r="MW11" i="15"/>
  <c r="MW6" i="15"/>
  <c r="MW5" i="15"/>
  <c r="MW4" i="15"/>
  <c r="MW7" i="15"/>
  <c r="MX22" i="15"/>
  <c r="MY1" i="15"/>
  <c r="MX21" i="15"/>
  <c r="MX20" i="15"/>
  <c r="MX19" i="15"/>
  <c r="MX18" i="15"/>
  <c r="MX17" i="15"/>
  <c r="MX16" i="15"/>
  <c r="MX14" i="15"/>
  <c r="MX13" i="15"/>
  <c r="MX12" i="15"/>
  <c r="MX15" i="15"/>
  <c r="MX10" i="15"/>
  <c r="MX8" i="15"/>
  <c r="MX11" i="15"/>
  <c r="MX6" i="15"/>
  <c r="MX9" i="15"/>
  <c r="MX5" i="15"/>
  <c r="MX4" i="15"/>
  <c r="MX7" i="15"/>
  <c r="MZ1" i="15"/>
  <c r="MY22" i="15"/>
  <c r="MY21" i="15"/>
  <c r="MY20" i="15"/>
  <c r="MY18" i="15"/>
  <c r="MY19" i="15"/>
  <c r="MY16" i="15"/>
  <c r="MY17" i="15"/>
  <c r="MY14" i="15"/>
  <c r="MY12" i="15"/>
  <c r="MY15" i="15"/>
  <c r="MY10" i="15"/>
  <c r="MY13" i="15"/>
  <c r="MY11" i="15"/>
  <c r="MY6" i="15"/>
  <c r="MY9" i="15"/>
  <c r="MY8" i="15"/>
  <c r="MY4" i="15"/>
  <c r="MY7" i="15"/>
  <c r="MY5" i="15"/>
  <c r="MZ22" i="15"/>
  <c r="NA1" i="15"/>
  <c r="MZ20" i="15"/>
  <c r="MZ21" i="15"/>
  <c r="MZ19" i="15"/>
  <c r="MZ18" i="15"/>
  <c r="MZ17" i="15"/>
  <c r="MZ16" i="15"/>
  <c r="MZ14" i="15"/>
  <c r="MZ15" i="15"/>
  <c r="MZ10" i="15"/>
  <c r="MZ13" i="15"/>
  <c r="MZ12" i="15"/>
  <c r="MZ6" i="15"/>
  <c r="MZ9" i="15"/>
  <c r="MZ8" i="15"/>
  <c r="MZ11" i="15"/>
  <c r="MZ7" i="15"/>
  <c r="MZ5" i="15"/>
  <c r="MZ4" i="15"/>
  <c r="NB1" i="15"/>
  <c r="NA22" i="15"/>
  <c r="NA21" i="15"/>
  <c r="NA20" i="15"/>
  <c r="NA19" i="15"/>
  <c r="NA18" i="15"/>
  <c r="NA17" i="15"/>
  <c r="NA16" i="15"/>
  <c r="NA14" i="15"/>
  <c r="NA15" i="15"/>
  <c r="NA10" i="15"/>
  <c r="NA13" i="15"/>
  <c r="NA12" i="15"/>
  <c r="NA9" i="15"/>
  <c r="NA8" i="15"/>
  <c r="NA11" i="15"/>
  <c r="NA6" i="15"/>
  <c r="NA5" i="15"/>
  <c r="NA4" i="15"/>
  <c r="NA7" i="15"/>
  <c r="NB22" i="15"/>
  <c r="NC1" i="15"/>
  <c r="NB21" i="15"/>
  <c r="NB20" i="15"/>
  <c r="NB19" i="15"/>
  <c r="NB18" i="15"/>
  <c r="NB17" i="15"/>
  <c r="NB16" i="15"/>
  <c r="NB15" i="15"/>
  <c r="NB14" i="15"/>
  <c r="NB13" i="15"/>
  <c r="NB12" i="15"/>
  <c r="NB10" i="15"/>
  <c r="NB8" i="15"/>
  <c r="NB11" i="15"/>
  <c r="NB6" i="15"/>
  <c r="NB9" i="15"/>
  <c r="NB5" i="15"/>
  <c r="NB4" i="15"/>
  <c r="NB7" i="15"/>
  <c r="ND1" i="15"/>
  <c r="NC22" i="15"/>
  <c r="NC21" i="15"/>
  <c r="NC20" i="15"/>
  <c r="NC18" i="15"/>
  <c r="NC19" i="15"/>
  <c r="NC16" i="15"/>
  <c r="NC17" i="15"/>
  <c r="NC15" i="15"/>
  <c r="NC14" i="15"/>
  <c r="NC12" i="15"/>
  <c r="NC10" i="15"/>
  <c r="NC13" i="15"/>
  <c r="NC11" i="15"/>
  <c r="NC6" i="15"/>
  <c r="NC9" i="15"/>
  <c r="NC8" i="15"/>
  <c r="NC4" i="15"/>
  <c r="NC7" i="15"/>
  <c r="NC5" i="15"/>
  <c r="ND22" i="15"/>
  <c r="ND23" i="15"/>
  <c r="ND20" i="15"/>
  <c r="ND21" i="15"/>
  <c r="ND19" i="15"/>
  <c r="ND18" i="15"/>
  <c r="ND17" i="15"/>
  <c r="ND16" i="15"/>
  <c r="ND15" i="15"/>
  <c r="ND14" i="15"/>
  <c r="ND10" i="15"/>
  <c r="ND13" i="15"/>
  <c r="ND12" i="15"/>
  <c r="ND6" i="15"/>
  <c r="ND9" i="15"/>
  <c r="ND8" i="15"/>
  <c r="ND11" i="15"/>
  <c r="ND7" i="15"/>
  <c r="ND5" i="15"/>
  <c r="ND4" i="15"/>
  <c r="M19" i="3"/>
  <c r="E7" i="3"/>
  <c r="J19" i="3"/>
  <c r="K13" i="3"/>
  <c r="J8" i="3"/>
  <c r="J14" i="3"/>
  <c r="J4" i="3"/>
  <c r="G21" i="3"/>
  <c r="E36" i="3"/>
  <c r="M36" i="3"/>
  <c r="J36" i="3"/>
  <c r="K46" i="3"/>
  <c r="J46" i="3"/>
  <c r="E46" i="3"/>
  <c r="N46" i="3"/>
  <c r="I46" i="3"/>
  <c r="M46" i="3"/>
  <c r="F46" i="3"/>
  <c r="H37" i="3"/>
  <c r="M37" i="3"/>
  <c r="K37" i="3"/>
  <c r="E37" i="3"/>
  <c r="J37" i="3"/>
  <c r="M32" i="3"/>
  <c r="K32" i="3"/>
  <c r="J32" i="3"/>
  <c r="E32" i="3"/>
  <c r="E41" i="3"/>
  <c r="J41" i="3"/>
  <c r="L41" i="3"/>
  <c r="G47" i="3"/>
  <c r="M47" i="3"/>
  <c r="E47" i="3"/>
  <c r="J47" i="3"/>
  <c r="H47" i="3"/>
  <c r="E40" i="3"/>
  <c r="M40" i="3"/>
  <c r="K40" i="3"/>
  <c r="J40" i="3"/>
  <c r="K35" i="3"/>
  <c r="E35" i="3"/>
  <c r="J35" i="3"/>
  <c r="F35" i="3"/>
  <c r="M35" i="3"/>
  <c r="M45" i="3"/>
  <c r="L45" i="3"/>
  <c r="J45" i="3"/>
  <c r="E45" i="3"/>
  <c r="E31" i="3"/>
  <c r="M31" i="3"/>
  <c r="F31" i="3"/>
  <c r="K31" i="3"/>
  <c r="J31" i="3"/>
  <c r="N31" i="3"/>
  <c r="I31" i="3"/>
  <c r="E20" i="3"/>
  <c r="N20" i="3"/>
  <c r="K20" i="3"/>
  <c r="M39" i="3"/>
  <c r="K39" i="3"/>
  <c r="E39" i="3"/>
  <c r="J39" i="3"/>
  <c r="H39" i="3"/>
  <c r="K34" i="3"/>
  <c r="J34" i="3"/>
  <c r="F34" i="3"/>
  <c r="M34" i="3"/>
  <c r="E34" i="3"/>
  <c r="J30" i="3"/>
  <c r="E30" i="3"/>
  <c r="N30" i="3"/>
  <c r="N49" i="3"/>
  <c r="N50" i="3"/>
  <c r="I30" i="3"/>
  <c r="M30" i="3"/>
  <c r="F30" i="3"/>
  <c r="K30" i="3"/>
  <c r="I20" i="3"/>
  <c r="I3" i="3"/>
  <c r="K3" i="3"/>
  <c r="M38" i="3"/>
  <c r="E38" i="3"/>
  <c r="K38" i="3"/>
  <c r="J38" i="3"/>
  <c r="I38" i="3"/>
  <c r="M33" i="3"/>
  <c r="K33" i="3"/>
  <c r="E33" i="3"/>
  <c r="J33" i="3"/>
  <c r="F33" i="3"/>
  <c r="E44" i="3"/>
  <c r="L44" i="3"/>
  <c r="J44" i="3"/>
  <c r="G44" i="3"/>
  <c r="G49" i="3"/>
  <c r="G50" i="3"/>
  <c r="M44" i="3"/>
  <c r="E43" i="3"/>
  <c r="M43" i="3"/>
  <c r="H43" i="3"/>
  <c r="J43" i="3"/>
  <c r="M42" i="3"/>
  <c r="L42" i="3"/>
  <c r="J42" i="3"/>
  <c r="E42" i="3"/>
  <c r="H42" i="3"/>
  <c r="M14" i="3"/>
  <c r="M12" i="3"/>
  <c r="H13" i="3"/>
  <c r="J13" i="3"/>
  <c r="H11" i="3"/>
  <c r="J11" i="3"/>
  <c r="M8" i="3"/>
  <c r="K8" i="3"/>
  <c r="J7" i="3"/>
  <c r="F7" i="3"/>
  <c r="M7" i="3"/>
  <c r="E5" i="3"/>
  <c r="I5" i="3"/>
  <c r="I23" i="3"/>
  <c r="I24" i="3"/>
  <c r="M5" i="3"/>
  <c r="N5" i="3"/>
  <c r="F5" i="3"/>
  <c r="M4" i="3"/>
  <c r="F4" i="3"/>
  <c r="N4" i="3"/>
  <c r="E4" i="3"/>
  <c r="I4" i="3"/>
  <c r="J3" i="3"/>
  <c r="F3" i="3"/>
  <c r="K9" i="3"/>
  <c r="J21" i="3"/>
  <c r="M13" i="3"/>
  <c r="J20" i="3"/>
  <c r="H16" i="3"/>
  <c r="M21" i="3"/>
  <c r="J5" i="3"/>
  <c r="K6" i="3"/>
  <c r="E6" i="3"/>
  <c r="M10" i="3"/>
  <c r="E14" i="3"/>
  <c r="J6" i="3"/>
  <c r="J10" i="3"/>
  <c r="H21" i="3"/>
  <c r="M18" i="3"/>
  <c r="E11" i="3"/>
  <c r="E17" i="3"/>
  <c r="J17" i="3"/>
  <c r="J16" i="3"/>
  <c r="E16" i="3"/>
  <c r="N3" i="3"/>
  <c r="M9" i="3"/>
  <c r="M16" i="3"/>
  <c r="C51" i="3"/>
  <c r="F8" i="3"/>
  <c r="G18" i="3"/>
  <c r="M17" i="3"/>
  <c r="E18" i="3"/>
  <c r="J18" i="3"/>
  <c r="C25" i="3"/>
  <c r="B18" i="15"/>
  <c r="M11" i="3"/>
  <c r="E3" i="3"/>
  <c r="J15" i="3"/>
  <c r="M3" i="3"/>
  <c r="F9" i="3"/>
  <c r="E15" i="3"/>
  <c r="E9" i="3"/>
  <c r="L23" i="3"/>
  <c r="L24" i="3"/>
  <c r="E19" i="3"/>
  <c r="F20" i="3"/>
  <c r="M20" i="3"/>
  <c r="G23" i="3"/>
  <c r="G24" i="3"/>
  <c r="N23" i="3"/>
  <c r="N24" i="3"/>
  <c r="F49" i="3"/>
  <c r="F50" i="3"/>
  <c r="B7" i="15"/>
  <c r="I49" i="3"/>
  <c r="I50" i="3"/>
  <c r="L49" i="3"/>
  <c r="L50" i="3"/>
  <c r="E23" i="3"/>
  <c r="E24" i="3"/>
  <c r="F23" i="3"/>
  <c r="F24" i="3"/>
  <c r="K49" i="3"/>
  <c r="K50" i="3"/>
  <c r="B17" i="15"/>
  <c r="K23" i="3"/>
  <c r="K24" i="3"/>
  <c r="B16" i="15"/>
  <c r="HU16" i="15"/>
  <c r="J49" i="3"/>
  <c r="J50" i="3"/>
  <c r="B15" i="15"/>
  <c r="B6" i="15"/>
  <c r="J23" i="3"/>
  <c r="J24" i="3"/>
  <c r="B14" i="15"/>
  <c r="GJ14" i="15"/>
  <c r="M49" i="3"/>
  <c r="H49" i="3"/>
  <c r="H23" i="3"/>
  <c r="H24" i="3"/>
  <c r="B10" i="15"/>
  <c r="E49" i="3"/>
  <c r="M23" i="3"/>
  <c r="H23" i="10"/>
  <c r="H21" i="10"/>
  <c r="B8" i="15"/>
  <c r="CR8" i="15"/>
  <c r="B12" i="15"/>
  <c r="FD12" i="15"/>
  <c r="I27" i="10"/>
  <c r="B13" i="15"/>
  <c r="I19" i="10"/>
  <c r="B23" i="15"/>
  <c r="I20" i="10"/>
  <c r="I22" i="10"/>
  <c r="I25" i="10"/>
  <c r="B19" i="15"/>
  <c r="I24" i="10"/>
  <c r="B9" i="15"/>
  <c r="B4" i="15"/>
  <c r="H22" i="10"/>
  <c r="B22" i="15"/>
  <c r="MK22" i="15"/>
  <c r="H20" i="10"/>
  <c r="H18" i="10"/>
  <c r="H27" i="10"/>
  <c r="H25" i="10"/>
  <c r="JQ18" i="15"/>
  <c r="IZ18" i="15"/>
  <c r="JD18" i="15"/>
  <c r="JH18" i="15"/>
  <c r="JL18" i="15"/>
  <c r="JP18" i="15"/>
  <c r="IY18" i="15"/>
  <c r="JC18" i="15"/>
  <c r="JG18" i="15"/>
  <c r="JK18" i="15"/>
  <c r="JO18" i="15"/>
  <c r="JB18" i="15"/>
  <c r="JJ18" i="15"/>
  <c r="JF18" i="15"/>
  <c r="JN18" i="15"/>
  <c r="JA18" i="15"/>
  <c r="JE18" i="15"/>
  <c r="JI18" i="15"/>
  <c r="JM18" i="15"/>
  <c r="I23" i="10"/>
  <c r="M24" i="3"/>
  <c r="C24" i="3"/>
  <c r="C49" i="3"/>
  <c r="E50" i="3"/>
  <c r="H50" i="3"/>
  <c r="B11" i="15"/>
  <c r="EG11" i="15"/>
  <c r="M50" i="3"/>
  <c r="I26" i="10"/>
  <c r="H24" i="10"/>
  <c r="H19" i="10"/>
  <c r="CI8" i="15"/>
  <c r="GI14" i="15"/>
  <c r="GM14" i="15"/>
  <c r="FK12" i="15"/>
  <c r="FG12" i="15"/>
  <c r="FC12" i="15"/>
  <c r="EY12" i="15"/>
  <c r="FJ12" i="15"/>
  <c r="FF12" i="15"/>
  <c r="FB12" i="15"/>
  <c r="GE14" i="15"/>
  <c r="GR14" i="15"/>
  <c r="C23" i="3"/>
  <c r="GN14" i="15"/>
  <c r="ID16" i="15"/>
  <c r="CN8" i="15"/>
  <c r="IC16" i="15"/>
  <c r="CM8" i="15"/>
  <c r="CC8" i="15"/>
  <c r="HY16" i="15"/>
  <c r="CH8" i="15"/>
  <c r="HQ16" i="15"/>
  <c r="CF8" i="15"/>
  <c r="HZ16" i="15"/>
  <c r="CD8" i="15"/>
  <c r="HV16" i="15"/>
  <c r="EZ12" i="15"/>
  <c r="CE8" i="15"/>
  <c r="CA8" i="15"/>
  <c r="HW16" i="15"/>
  <c r="EW12" i="15"/>
  <c r="CL8" i="15"/>
  <c r="HR16" i="15"/>
  <c r="FE12" i="15"/>
  <c r="FA12" i="15"/>
  <c r="IE16" i="15"/>
  <c r="GQ14" i="15"/>
  <c r="HP16" i="15"/>
  <c r="EV12" i="15"/>
  <c r="CP8" i="15"/>
  <c r="MC22" i="15"/>
  <c r="GF14" i="15"/>
  <c r="HO16" i="15"/>
  <c r="GP14" i="15"/>
  <c r="EU12" i="15"/>
  <c r="EX12" i="15"/>
  <c r="CQ8" i="15"/>
  <c r="MG22" i="15"/>
  <c r="LY22" i="15"/>
  <c r="LU22" i="15"/>
  <c r="GS14" i="15"/>
  <c r="GL14" i="15"/>
  <c r="IB16" i="15"/>
  <c r="CB8" i="15"/>
  <c r="GH14" i="15"/>
  <c r="GK14" i="15"/>
  <c r="HX16" i="15"/>
  <c r="FL12" i="15"/>
  <c r="CK8" i="15"/>
  <c r="CJ8" i="15"/>
  <c r="HS16" i="15"/>
  <c r="GW14" i="15"/>
  <c r="IF16" i="15"/>
  <c r="GO14" i="15"/>
  <c r="FM12" i="15"/>
  <c r="GU14" i="15"/>
  <c r="GG14" i="15"/>
  <c r="HT16" i="15"/>
  <c r="FH12" i="15"/>
  <c r="CG8" i="15"/>
  <c r="CO8" i="15"/>
  <c r="DK10" i="15"/>
  <c r="DL10" i="15"/>
  <c r="DN10" i="15"/>
  <c r="DO10" i="15"/>
  <c r="DR10" i="15"/>
  <c r="DS10" i="15"/>
  <c r="DV10" i="15"/>
  <c r="DW10" i="15"/>
  <c r="DZ10" i="15"/>
  <c r="EA10" i="15"/>
  <c r="EB10" i="15"/>
  <c r="DM10" i="15"/>
  <c r="DQ10" i="15"/>
  <c r="DU10" i="15"/>
  <c r="DY10" i="15"/>
  <c r="EC10" i="15"/>
  <c r="DX10" i="15"/>
  <c r="DT10" i="15"/>
  <c r="DP10" i="15"/>
  <c r="NA23" i="15"/>
  <c r="MK23" i="15"/>
  <c r="MO23" i="15"/>
  <c r="MS23" i="15"/>
  <c r="MW23" i="15"/>
  <c r="MN23" i="15"/>
  <c r="MR23" i="15"/>
  <c r="MV23" i="15"/>
  <c r="MZ23" i="15"/>
  <c r="MM23" i="15"/>
  <c r="NC23" i="15"/>
  <c r="MQ23" i="15"/>
  <c r="MU23" i="15"/>
  <c r="MY23" i="15"/>
  <c r="MX23" i="15"/>
  <c r="MP23" i="15"/>
  <c r="NB23" i="15"/>
  <c r="ML23" i="15"/>
  <c r="MT23" i="15"/>
  <c r="MA22" i="15"/>
  <c r="MH22" i="15"/>
  <c r="FO13" i="15"/>
  <c r="FP13" i="15"/>
  <c r="FS13" i="15"/>
  <c r="FT13" i="15"/>
  <c r="FX13" i="15"/>
  <c r="GB13" i="15"/>
  <c r="GE13" i="15"/>
  <c r="FN13" i="15"/>
  <c r="FR13" i="15"/>
  <c r="FV13" i="15"/>
  <c r="FW13" i="15"/>
  <c r="FZ13" i="15"/>
  <c r="GA13" i="15"/>
  <c r="GD13" i="15"/>
  <c r="FQ13" i="15"/>
  <c r="FU13" i="15"/>
  <c r="FY13" i="15"/>
  <c r="GC13" i="15"/>
  <c r="FM13" i="15"/>
  <c r="MI22" i="15"/>
  <c r="MF22" i="15"/>
  <c r="LV22" i="15"/>
  <c r="R4" i="15"/>
  <c r="I4" i="15"/>
  <c r="L4" i="15"/>
  <c r="P4" i="15"/>
  <c r="X4" i="15"/>
  <c r="T4" i="15"/>
  <c r="M4" i="15"/>
  <c r="O4" i="15"/>
  <c r="V4" i="15"/>
  <c r="J4" i="15"/>
  <c r="S4" i="15"/>
  <c r="U4" i="15"/>
  <c r="G4" i="15"/>
  <c r="N4" i="15"/>
  <c r="Y4" i="15"/>
  <c r="Q4" i="15"/>
  <c r="W4" i="15"/>
  <c r="H4" i="15"/>
  <c r="K4" i="15"/>
  <c r="MB22" i="15"/>
  <c r="AW6" i="15"/>
  <c r="AX6" i="15"/>
  <c r="BA6" i="15"/>
  <c r="BF6" i="15"/>
  <c r="AQ6" i="15"/>
  <c r="BG6" i="15"/>
  <c r="AT6" i="15"/>
  <c r="BH6" i="15"/>
  <c r="AU6" i="15"/>
  <c r="BE6" i="15"/>
  <c r="AY6" i="15"/>
  <c r="BB6" i="15"/>
  <c r="AZ6" i="15"/>
  <c r="BC6" i="15"/>
  <c r="BD6" i="15"/>
  <c r="AS6" i="15"/>
  <c r="AV6" i="15"/>
  <c r="BI6" i="15"/>
  <c r="AR6" i="15"/>
  <c r="GX15" i="15"/>
  <c r="HB15" i="15"/>
  <c r="HF15" i="15"/>
  <c r="HJ15" i="15"/>
  <c r="HN15" i="15"/>
  <c r="GW15" i="15"/>
  <c r="HA15" i="15"/>
  <c r="HE15" i="15"/>
  <c r="GZ15" i="15"/>
  <c r="HD15" i="15"/>
  <c r="HH15" i="15"/>
  <c r="HI15" i="15"/>
  <c r="HL15" i="15"/>
  <c r="HM15" i="15"/>
  <c r="HO15" i="15"/>
  <c r="GY15" i="15"/>
  <c r="HC15" i="15"/>
  <c r="HG15" i="15"/>
  <c r="HK15" i="15"/>
  <c r="MD22" i="15"/>
  <c r="LX22" i="15"/>
  <c r="ME22" i="15"/>
  <c r="GV14" i="15"/>
  <c r="IG16" i="15"/>
  <c r="FI12" i="15"/>
  <c r="CT9" i="15"/>
  <c r="CU9" i="15"/>
  <c r="CY9" i="15"/>
  <c r="DC9" i="15"/>
  <c r="DG9" i="15"/>
  <c r="DK9" i="15"/>
  <c r="CW9" i="15"/>
  <c r="CX9" i="15"/>
  <c r="DB9" i="15"/>
  <c r="DF9" i="15"/>
  <c r="DJ9" i="15"/>
  <c r="CS9" i="15"/>
  <c r="DA9" i="15"/>
  <c r="DE9" i="15"/>
  <c r="DI9" i="15"/>
  <c r="CZ9" i="15"/>
  <c r="CV9" i="15"/>
  <c r="DD9" i="15"/>
  <c r="DH9" i="15"/>
  <c r="LW22" i="15"/>
  <c r="BK7" i="15"/>
  <c r="BX7" i="15"/>
  <c r="BI7" i="15"/>
  <c r="BS7" i="15"/>
  <c r="BN7" i="15"/>
  <c r="CA7" i="15"/>
  <c r="BL7" i="15"/>
  <c r="BR7" i="15"/>
  <c r="BV7" i="15"/>
  <c r="BJ7" i="15"/>
  <c r="BQ7" i="15"/>
  <c r="BP7" i="15"/>
  <c r="BU7" i="15"/>
  <c r="BT7" i="15"/>
  <c r="BY7" i="15"/>
  <c r="BM7" i="15"/>
  <c r="BO7" i="15"/>
  <c r="BZ7" i="15"/>
  <c r="BW7" i="15"/>
  <c r="MJ22" i="15"/>
  <c r="LT22" i="15"/>
  <c r="JS19" i="15"/>
  <c r="JW19" i="15"/>
  <c r="KA19" i="15"/>
  <c r="KE19" i="15"/>
  <c r="KI19" i="15"/>
  <c r="JR19" i="15"/>
  <c r="JV19" i="15"/>
  <c r="JZ19" i="15"/>
  <c r="KD19" i="15"/>
  <c r="KH19" i="15"/>
  <c r="JU19" i="15"/>
  <c r="JY19" i="15"/>
  <c r="KC19" i="15"/>
  <c r="KG19" i="15"/>
  <c r="JQ19" i="15"/>
  <c r="JT19" i="15"/>
  <c r="JX19" i="15"/>
  <c r="KB19" i="15"/>
  <c r="KF19" i="15"/>
  <c r="EH11" i="15"/>
  <c r="EL11" i="15"/>
  <c r="EP11" i="15"/>
  <c r="ET11" i="15"/>
  <c r="EC11" i="15"/>
  <c r="ES11" i="15"/>
  <c r="EF11" i="15"/>
  <c r="EJ11" i="15"/>
  <c r="EN11" i="15"/>
  <c r="ER11" i="15"/>
  <c r="LZ22" i="15"/>
  <c r="LS22" i="15"/>
  <c r="GT14" i="15"/>
  <c r="IA16" i="15"/>
  <c r="CS8" i="15"/>
  <c r="IH17" i="15"/>
  <c r="IL17" i="15"/>
  <c r="IP17" i="15"/>
  <c r="IT17" i="15"/>
  <c r="IX17" i="15"/>
  <c r="IU17" i="15"/>
  <c r="IG17" i="15"/>
  <c r="IK17" i="15"/>
  <c r="IO17" i="15"/>
  <c r="IS17" i="15"/>
  <c r="IW17" i="15"/>
  <c r="IJ17" i="15"/>
  <c r="IN17" i="15"/>
  <c r="IR17" i="15"/>
  <c r="IV17" i="15"/>
  <c r="II17" i="15"/>
  <c r="IM17" i="15"/>
  <c r="IQ17" i="15"/>
  <c r="IY17" i="15"/>
  <c r="EQ11" i="15"/>
  <c r="ED11" i="15"/>
  <c r="EM11" i="15"/>
  <c r="EI11" i="15"/>
  <c r="EU11" i="15"/>
  <c r="EE11" i="15"/>
  <c r="B20" i="15"/>
  <c r="KY20" i="15"/>
  <c r="H26" i="10"/>
  <c r="KU20" i="15"/>
  <c r="KR20" i="15"/>
  <c r="C50" i="3"/>
  <c r="B21" i="15"/>
  <c r="LH21" i="15"/>
  <c r="LQ21" i="15"/>
  <c r="LI21" i="15"/>
  <c r="LE21" i="15"/>
  <c r="B5" i="15"/>
  <c r="AK5" i="15"/>
  <c r="LA21" i="15"/>
  <c r="I18" i="10"/>
  <c r="LR21" i="15"/>
  <c r="LN21" i="15"/>
  <c r="LJ21" i="15"/>
  <c r="LF21" i="15"/>
  <c r="LB21" i="15"/>
  <c r="LG21" i="15"/>
  <c r="I21" i="10"/>
  <c r="EO11" i="15"/>
  <c r="EK11" i="15"/>
  <c r="B3" i="15"/>
  <c r="I17" i="10"/>
  <c r="B2" i="15"/>
  <c r="H17" i="10"/>
  <c r="KJ20" i="15"/>
  <c r="LA20" i="15"/>
  <c r="LC21" i="15"/>
  <c r="LK21" i="15"/>
  <c r="LO21" i="15"/>
  <c r="AE5" i="15"/>
  <c r="AL5" i="15"/>
  <c r="AA5" i="15"/>
  <c r="LD21" i="15"/>
  <c r="AM5" i="15"/>
  <c r="AQ5" i="15"/>
  <c r="LL21" i="15"/>
  <c r="LS21" i="15"/>
  <c r="LP21" i="15"/>
  <c r="KI20" i="15"/>
  <c r="KL20" i="15"/>
  <c r="KT20" i="15"/>
  <c r="KZ20" i="15"/>
  <c r="KM20" i="15"/>
  <c r="KX20" i="15"/>
  <c r="KP20" i="15"/>
  <c r="KV20" i="15"/>
  <c r="KK20" i="15"/>
  <c r="KN20" i="15"/>
  <c r="KO20" i="15"/>
  <c r="KQ20" i="15"/>
  <c r="KW20" i="15"/>
  <c r="KS20" i="15"/>
  <c r="LM21" i="15"/>
  <c r="AF5" i="15"/>
  <c r="AG5" i="15"/>
  <c r="AC5" i="15"/>
  <c r="AD5" i="15"/>
  <c r="AJ5" i="15"/>
  <c r="Z5" i="15"/>
  <c r="Y5" i="15"/>
  <c r="AB5" i="15"/>
  <c r="AI5" i="15"/>
  <c r="AH5" i="15"/>
  <c r="AO5" i="15"/>
  <c r="AN5" i="15"/>
  <c r="AP5" i="15"/>
</calcChain>
</file>

<file path=xl/sharedStrings.xml><?xml version="1.0" encoding="utf-8"?>
<sst xmlns="http://schemas.openxmlformats.org/spreadsheetml/2006/main" count="549" uniqueCount="303">
  <si>
    <t>About</t>
  </si>
  <si>
    <t>What is this?</t>
  </si>
  <si>
    <t xml:space="preserve">This is a tool for designers and engineers to make a basic assessment of a street against the 10 Healthy Streets Indicators.
The 10 Healthy Streets Indicators are the foundation of the Healthy Streets Approach. They must be prioritised and balanced to improve social, economic and environmental sustainability through how streets are designed and managed. These Indicators are the key elements of the experience on street that need to be prioritised.
</t>
  </si>
  <si>
    <t xml:space="preserve">This tool does not measure the compliance of street designs with existing national or state codes. This tool measures some of the most important factors in providing a healthy environment for people walking, cycling, accessing public transport etc. It is common for existing streets to score low on this tool because they have been designed to prioritise the through-movement of vehicles which is often to the disadvantage of people walking, cycling and spending time on the street. </t>
  </si>
  <si>
    <r>
      <t>This Approach builds improvements on existing conditions rather than seeking a fixed end goal, and can be applied to any street, anywhere. Taking this Approach requires incremental changes in all aspects of the decision-making processes related to streets and transport.
To learn more about the Healthy Streets Approach and the range of tools available for applying this Approach visit</t>
    </r>
    <r>
      <rPr>
        <b/>
        <sz val="13"/>
        <color theme="1" tint="0.249977111117893"/>
        <rFont val="Arial Nova"/>
        <family val="2"/>
      </rPr>
      <t xml:space="preserve"> healthystreets.com</t>
    </r>
  </si>
  <si>
    <t>When do I use it?</t>
  </si>
  <si>
    <r>
      <t xml:space="preserve">This tool should be used when designers and engineers are in the early stages of planning design changes to a street or reviewing changes that have been made.
This is not a tool for communities to assess their local streets. If you want an easy checklist for communities to assess their streets then visit </t>
    </r>
    <r>
      <rPr>
        <b/>
        <sz val="13"/>
        <color theme="1" tint="0.249977111117893"/>
        <rFont val="Arial Nova"/>
        <family val="2"/>
      </rPr>
      <t>healthystreets.com/resources</t>
    </r>
    <r>
      <rPr>
        <sz val="13"/>
        <color theme="1" tint="0.249977111117893"/>
        <rFont val="Arial Nova"/>
        <family val="2"/>
      </rPr>
      <t xml:space="preserve">
This tool can be applied to an existing street and to designs for new street layouts. If you are redesigning an existing street we recommend you use this tool to assess the existing layout and use the information in the tool to create a new design that achieves a higher Healthy Streets score. If you have multiple options for a new design you can apply the tool to each option and use the score to help you decide which one you choose.
</t>
    </r>
  </si>
  <si>
    <r>
      <t xml:space="preserve">
This is a technical tool that requires an understanding of street design and engineering. If you are looking for a non-technical tool for assessing a street visit </t>
    </r>
    <r>
      <rPr>
        <b/>
        <sz val="13"/>
        <color theme="1" tint="0.249977111117893"/>
        <rFont val="Arial Nova"/>
        <family val="2"/>
      </rPr>
      <t>healthystreets.com/resources</t>
    </r>
    <r>
      <rPr>
        <sz val="13"/>
        <color theme="1" tint="0.249977111117893"/>
        <rFont val="Arial Nova"/>
        <family val="2"/>
      </rPr>
      <t xml:space="preserve">
This tool is comprised of 19 metrics which must all be scored to produce a result. The results can be used to improve designs and to easily communicate to stakeholders how healthy a street design is and which factors should be prioritised in the design process.</t>
    </r>
  </si>
  <si>
    <t>Where do I apply it?</t>
  </si>
  <si>
    <r>
      <t xml:space="preserve">This tool should be used to look in detail at the design of a single street or section of a long street. It is not suitable for assessing connectivity of walking, cycling and public transport. It is not suitable for assessing land use policies and practices over large areas. If you are focused on connectivity or land use, visit </t>
    </r>
    <r>
      <rPr>
        <b/>
        <sz val="13"/>
        <color theme="1" tint="0.249977111117893"/>
        <rFont val="Arial Nova"/>
        <family val="2"/>
      </rPr>
      <t>healthystreets.com/resources</t>
    </r>
    <r>
      <rPr>
        <sz val="13"/>
        <color theme="1" tint="0.249977111117893"/>
        <rFont val="Arial Nova"/>
        <family val="2"/>
      </rPr>
      <t xml:space="preserve">
</t>
    </r>
  </si>
  <si>
    <t xml:space="preserve">
This tool should be applied to streets where people are expected to walk and cycle. It measures how safe, relaxing and welcoming streets are for all kinds of people to walk, cycle and spend time in.</t>
  </si>
  <si>
    <t>What do I need before I get started?</t>
  </si>
  <si>
    <t>The first time you use this tool and if you use it infrequently, you will need to read the ‘how to measure it’ guidance on every metric. You will also find it helpful to read the ‘help’ section which answers questions you might have. If you do not read this guidance it is easy to make a mistake and produce an incorrect score.</t>
  </si>
  <si>
    <t>How do I complete it?</t>
  </si>
  <si>
    <t xml:space="preserve">First complete the Project sheet with basic information on the check you will be doing.
Then in the Scoring sheet score every metric 3,2,1 or 0 in the ‘existing layout’ column. Every metric needs a score before the Healthy Streets score will be generated. Next to each score write in the notes box how this score was calculated e.g. the data used or the specific point in the street where an issue was identified. This is essential so that your assessment can be reviewed and understood by other people, helping to assure the accuracy of your score.
Metrics 1-3 can be completed using traffic data. In the notes box you will need to state the data source and the figure used.
Metrics 4-12 are assessed at the weakest point on the street. In the notes box you will need to specify the point on the street you have identified as being weakest.
Metrics 13-18 are assessed by looking at the whole length of the street. Where distances and proportions are calculated these need to be specified in the notes box.
Metric 19 is only applicable on streets with a bus service. If there is no bus service on the street you are assessing choose ‘No’ from the dropdown menu.
</t>
  </si>
  <si>
    <t>To ensure you are using the tool correctly we recommend that you take a short training course in how to use this tool before you get started. Send enquiries to training@healthystreets.com
You need to define the boundary of the street you are assessing and must only measure one street in each assessment. If the street is very long, it can be broken into smaller sections, but every section must include at least one intersection. There are four metrics specifically for assessing the intersections. On a plan of the street you are assessing you need to mark up where you will assess metrics 5, 6 and 7. You should share this plan with your reviewer so they can check you have completed the tool correctly. There is an example of how to mark up a plan of your street on the tab ‘help’
For existing streets you will ideally use the following traffic data:
•  Mean operating speeds
•  Vehicles per day
•  Proportion of healthy vehicles
•  Peak hour pedestrian flows
There is guidance in ‘how to measure’ on how to estimate if you do not have this data available.</t>
  </si>
  <si>
    <t>It is not possible to accurately assess an existing street without visiting it. Satellite imagery is not accurate for assessing metrics such as the quality of the footpath and is often not up to date. If you are assessing an existing street take a measuring tape for measuring distances. Ideally visit the street after dark so that you can accurately assess the lighting.</t>
  </si>
  <si>
    <t>What do the results mean?</t>
  </si>
  <si>
    <t xml:space="preserve">The tool produces a score out of 100. Each metric is weighted for its role in each of the 10 Healthy Streets Indicators.
</t>
  </si>
  <si>
    <t xml:space="preserve">
When assessing a proposed design, you can take the information from the plans.
If the data is not available then you can make an estimate and explain your reasoning in the notes box for each metric.
Experience has shown the easiest way to complete this tool accurately is to first make an estimate for each metric as a desktop exercise and then visit the street to review and adjust your estimates.</t>
  </si>
  <si>
    <t xml:space="preserve">This table shows how the scores for each metric contribute to the overall score.
</t>
  </si>
  <si>
    <t xml:space="preserve">The metrics which have a greater influence on human health and people’s experience walking, cycling and spending time in the street have higher weighting. The 10 Healthy Streets Indicators each contribute equally to the overall score.
</t>
  </si>
  <si>
    <t xml:space="preserve">The Healthy Streets score gives a general picture of how healthy the design of the street is. The volume and speed of motorised traffic, and the allocation of protected space to people walking and cycling have the biggest impacts on human health, and likewise the biggest role in the Healthy Streets score.
There is not a threshold of an ‘acceptable’ Healthy Streets score. Designers should be seeking to increase the score as much as they can within the scope of their brief, resources available and the physical constraints. </t>
  </si>
  <si>
    <t xml:space="preserve">
How do I present the results?</t>
  </si>
  <si>
    <t xml:space="preserve">
The image on the results page is the easiest way to present your results. 
The overall Healthy Streets score is the important number. If you are comparing an existing street with a proposed design then the percentage point change should be the focus, not the percentage increase.
For example, if the existing street scores 30 and the proposed layout scores 45 you should focus on the 15 percentage point increase, not the 50 percent increase. This is because the percent increase is of less value than the percentage point increase. If an existing street scores 2 and the proposed layout scores 3 this is also a 50 percent increase but the benefits of a 1 percentage point increase in the score is of much lower value than a 15 percentage point increase.
Do not combine scores produced by assessments of different street or different sections of one longer street to give an overall score for an area, this will hide both the strengths and weaknesses of individual sections of street.</t>
  </si>
  <si>
    <t xml:space="preserve">
A metric that scores three is a good performance in terms of providing a healthy and welcoming environment to all people walking, cycling and spending time in the street. A metric that scores zero highlights a serious issue in the street design that will make the street unsafe, unhealthy or inaccessible to at least some people. Designers are encouraged to consider how to minimise zero scores in proposed street designs.
</t>
  </si>
  <si>
    <t>Project</t>
  </si>
  <si>
    <t>Name of checker</t>
  </si>
  <si>
    <t>Contact email address</t>
  </si>
  <si>
    <t>Name of street</t>
  </si>
  <si>
    <t>Postcode of street</t>
  </si>
  <si>
    <t>Name of street at start intersection</t>
  </si>
  <si>
    <t>Name of street at end intersection</t>
  </si>
  <si>
    <t>Date of check</t>
  </si>
  <si>
    <t>Commissioner</t>
  </si>
  <si>
    <t>Scoring</t>
  </si>
  <si>
    <t>Metrics</t>
  </si>
  <si>
    <t>Score</t>
  </si>
  <si>
    <t>How do I measure this?</t>
  </si>
  <si>
    <t>Existing layout</t>
  </si>
  <si>
    <t>Notes on existing layout scores</t>
  </si>
  <si>
    <t>Proposed layout</t>
  </si>
  <si>
    <t>Notes on proposed layout scores</t>
  </si>
  <si>
    <t>Traffic speed</t>
  </si>
  <si>
    <t xml:space="preserve">When motorised traffic is travelling at its fastest, the mean operating speed is below 30kph
</t>
  </si>
  <si>
    <t>When motorised traffic is travelling at its fastest, the mean operating speed is 30-39 kph</t>
  </si>
  <si>
    <t>When motorised traffic is travelling at its fastest, the mean operating speed is 40-49 kph</t>
  </si>
  <si>
    <t>When motorised traffic is travelling at its fastest, the mean operating speed is 50kph or more</t>
  </si>
  <si>
    <t>info</t>
  </si>
  <si>
    <t>Volume of motorised traffic</t>
  </si>
  <si>
    <t>Vehicles per day is &lt;1,000</t>
  </si>
  <si>
    <t>Vehicles per day is between 1,000-3,000</t>
  </si>
  <si>
    <t>Vehicles per day is between 3,000-10,000</t>
  </si>
  <si>
    <t xml:space="preserve">Vehicles per day is &gt;10,000 </t>
  </si>
  <si>
    <t>Mix of vehicles</t>
  </si>
  <si>
    <t>The only heavy vehicles using the street are public service vehicles, public transport and vehicles servicing properties on the street</t>
  </si>
  <si>
    <t>The proportion of heavy vehicles (excluding public transport) is less than 1% in the peak hour</t>
  </si>
  <si>
    <t>The proportion of heavy vehicles (excluding public transport) is 1-3% of motorised traffic in the peak hour</t>
  </si>
  <si>
    <t>The proportion of heavy vehicles (excluding public transport) is greater than 3% of motorised traffic in the peak hour</t>
  </si>
  <si>
    <t>Conflict between cycles and turning vehicles</t>
  </si>
  <si>
    <t>At the weakest intersection:
There are no restrictions on speed or number of turning movements by motor vehicles at intersections and other uncontrolled accesses but there is a space allocated to cycles like cycle lane marking</t>
  </si>
  <si>
    <t>At the weakest intersection does not meet criteria in 1-3 
i.e.
At signal controlled intersections cycle movements do not have separate phases during the traffic signal cycle and there are no mitigation measures in place.
At uncontrolled intersections there are no restrictions on speed or number of turning movements by motor vehicles and there is no space allocated to cycles</t>
  </si>
  <si>
    <t>Turning speeds at side-street intersections</t>
  </si>
  <si>
    <t>The weakest side-street intersection has a narrow, tight geometry such that a turning motorised vehicle must slow down below 20 kph and the carriageway is raised to the level of the footpath e.g. footpath continuation or raised pedestrian crossing with tactile indicators</t>
  </si>
  <si>
    <t>The weakest side-street intersection has a narrow, tight geometry such that a turning motorised vehicle must slow down below 20 kph and instead of a raised carriageway at the intersection there are pram ramps which continue the pedestrian desire line</t>
  </si>
  <si>
    <t>The weakest side-street intersection has only pram ramps at the intersection which continue the pedestrian desire line</t>
  </si>
  <si>
    <t>The weakest side-street intersection does not meet criteria in 1-3 
i.e. has no pram ramps or has pram ramps that do not continue the pedestrian desire line</t>
  </si>
  <si>
    <t>Ease of crossing mid block</t>
  </si>
  <si>
    <t>Does not full-fill the criteria to score, 1, 2 or 3 or there is no mid-block crossing facility</t>
  </si>
  <si>
    <t>Ease of crossing intersections</t>
  </si>
  <si>
    <t>Un-signalised (including roundabouts):
The weakest arm of the intersection has step-free access to a pedestrian refuge island at least 2m wide AND peak average speed on street is less than 30kph i.e. Metric 1 scores 3 
Signalised crossing facility on every leg and maximum wait time 45 seconds or less</t>
  </si>
  <si>
    <t>Un-signalised (including roundabouts):
Does not score 1-3 OR it would score 1-3 but one or more arms of the intersection are slip lanes 
OR it would score 1-3 but one or more arms of the intersection is not on the desire line (desire line = deviation less than 15 degrees)</t>
  </si>
  <si>
    <t>Quality of the footpath</t>
  </si>
  <si>
    <t>At the weakest point on the street there is an even, level, non-slip surface</t>
  </si>
  <si>
    <t>At the weakest point on the street there is a non-slip surface without defects but it is not level</t>
  </si>
  <si>
    <t>At the weakest point on the street there are defects but none more than 14mm level difference</t>
  </si>
  <si>
    <t xml:space="preserve">At the weakest point there is at least one major defect (a level difference of 15mm or more) </t>
  </si>
  <si>
    <t>Space for walking</t>
  </si>
  <si>
    <t>Regardless of the peak pedestrian flow, at the narrowest point there is less than 1.8m clear width for walking</t>
  </si>
  <si>
    <t>Quality of the carriageway surface</t>
  </si>
  <si>
    <t xml:space="preserve">At the weakest point on the street there is an even and smooth, skid resistant surface
</t>
  </si>
  <si>
    <t>At the weakest point on the street there are a few minor defects</t>
  </si>
  <si>
    <t>At the weakest point on the street there are many minor defects</t>
  </si>
  <si>
    <t>At the weakest point on the street there is at least one major defect (a level difference of 20mm or more)</t>
  </si>
  <si>
    <t>Space for cycling</t>
  </si>
  <si>
    <t>Lighting</t>
  </si>
  <si>
    <t>At the weakest point lighting has been specifically designed to prioritise comfort and safety of people walking and cycling, the light quality has been specifically selected for colour and glare</t>
  </si>
  <si>
    <t>At the weakest point there is purpose designed lighting provided to ensure safety of people walking and cycling</t>
  </si>
  <si>
    <t>At the weakest point lighting has been designed for motor vehicle safety. Walking areas meet AS/NZS 1158 as a consequence of the carriageway being illuminated</t>
  </si>
  <si>
    <t>At the weakest point lighting does not meet criteria in 1-3 
i.e. lighting of walking and/or cycling areas is absent or inconsistent (e.g. light is obstructed by planting) and does not meet AS/NZS 1158</t>
  </si>
  <si>
    <t>Sense of place</t>
  </si>
  <si>
    <t>Assessing the full length of the street there are at least three elements to support sense of place per 500m</t>
  </si>
  <si>
    <t>Assessing the full length of the street there are two elements to support sense of place per 500m</t>
  </si>
  <si>
    <t>Assessing the full length of the street there is one element to support sense of place per 500m</t>
  </si>
  <si>
    <t>Assessing the full length of the street, there is 500m with no elements to support sense of place</t>
  </si>
  <si>
    <t>Public seating</t>
  </si>
  <si>
    <t>Assessing the full length of the street the longest distance between public seats on this street is less than 50m</t>
  </si>
  <si>
    <t xml:space="preserve">Assessing the full length of the street the longest distance between public seats on this street is between 50m and 199m 
</t>
  </si>
  <si>
    <t xml:space="preserve">Assessing the full length of the street the longest distance between public seats on this street is between 200m and 399m </t>
  </si>
  <si>
    <t>Assessing the full length of the street the longest distance between public seats on this street is 400m or more</t>
  </si>
  <si>
    <t>Assessing the full length of the street the longest distance between available public cycle parking on this street is less than 50m, there is step free access</t>
  </si>
  <si>
    <t>Assessing the full length of the street the longest distance between available public cycle parking on this street is between 50m and 199m and there is step free access
OR 
the longest distance is less than 50m but there is no step-free access to the cycle parking</t>
  </si>
  <si>
    <t>Assessing the full length of the street the longest distance between available public cycle parking on this street is between 200m and 399m and there is step free access
OR
the longest distance is between 50m and 199m and there is not step free access</t>
  </si>
  <si>
    <t>Assessing the full length of the street the longest distance between available public cycle parking on this street is 400m or more and there is step free access
OR
the longest distance is between 200m and 399m and there is not step free access</t>
  </si>
  <si>
    <t>Trees and shelter</t>
  </si>
  <si>
    <t xml:space="preserve">Assessing the full length of the street, there are trees OR continuous canopy (e.g. fixed awnings, verandas) along the full length of both sides of the street </t>
  </si>
  <si>
    <t xml:space="preserve">Assessing the full length of the street, there are trees OR continuous canopy (e.g. fixed awnings, verandas) along at least 50% of the full length of both sides of the street </t>
  </si>
  <si>
    <t>Assessing the full length of the street, there are trees OR continuous canopy (e.g. fixed awnings, verandas) for less than 50% of the full length of both sides of the street</t>
  </si>
  <si>
    <t>Assessing the full length of the street, there are no trees or places to shelter e.g. fixed awnings</t>
  </si>
  <si>
    <t>Green infrastructure</t>
  </si>
  <si>
    <t xml:space="preserve">Assessing the full length of the street, the stormwater is managed on the street including green infrastructure features on the full length of the street </t>
  </si>
  <si>
    <t>Assessing the full length of the street, there are up to three green infrastructure features per 500m of the street (in addition to grass berms if they are present)</t>
  </si>
  <si>
    <t>Assessing the full length of the street there are fewer than 3 green infrastructure features per 500m of the street (in addition to grass berms if they are present)</t>
  </si>
  <si>
    <t>Assessing the full length of the street, there is no green infrastructure in the public realm for a stretch of at least 500m</t>
  </si>
  <si>
    <t>Reducing through traffic</t>
  </si>
  <si>
    <t>Assessing the whole street through movement for private motorised vehicles is permitted but use of the side streets is indirect (i.e. to avoid rat running)</t>
  </si>
  <si>
    <t xml:space="preserve">Assessing the whole street through movement for private motorised vehicles is permitted but there are on-street parking restrictions in place </t>
  </si>
  <si>
    <t>Street does not meet criteria in 1-3
i.e. through movement for private motorised vehicles is permitted and there are no on-street parking restrictions</t>
  </si>
  <si>
    <t>Are there any bus services running on this street? Yes/No</t>
  </si>
  <si>
    <t>Bus stops</t>
  </si>
  <si>
    <t>At the weakest performing bus stop:
There is sufficient waiting space based on peak patronage that is clear of the walking space; the bus stop has seating; rain and sun protection for 25% of peak customers (or at least 4 people); step free access and safe crossing of any cycleways to access the stop</t>
  </si>
  <si>
    <t>At the weakest performing bus stop:
There is sufficient waiting space based on average patronage that is clear of the walking space; the bus stop has seating; rain and sun protection for at least 4 people; step free access and safe crossing of any cycleways to access the stop</t>
  </si>
  <si>
    <t>At the weakest performing bus stop:
The bus stop has seating and rain and sun protection for at least 4 people</t>
  </si>
  <si>
    <t>The weakest performing bus stop does not achieve criteria to score 1-3</t>
  </si>
  <si>
    <t>Healthy Streets Score</t>
  </si>
  <si>
    <t>Existing Layout Score</t>
  </si>
  <si>
    <t>Proposed Layout Score</t>
  </si>
  <si>
    <t>Everyone feels welcome</t>
  </si>
  <si>
    <t>Easy to cross</t>
  </si>
  <si>
    <t>Shade and shelter</t>
  </si>
  <si>
    <t>Places to stop and rest</t>
  </si>
  <si>
    <t>Not too noisy</t>
  </si>
  <si>
    <t>People choose to walk and cycle</t>
  </si>
  <si>
    <t>People feel safe</t>
  </si>
  <si>
    <t>Things to see and do</t>
  </si>
  <si>
    <t>People feel relaxed</t>
  </si>
  <si>
    <t>Clean air</t>
  </si>
  <si>
    <t>Question</t>
  </si>
  <si>
    <t>Total</t>
  </si>
  <si>
    <t>Healthy Score</t>
  </si>
  <si>
    <t>Sector Weight</t>
  </si>
  <si>
    <t>% of 360</t>
  </si>
  <si>
    <t>Start Angle</t>
  </si>
  <si>
    <t>Finish Angle</t>
  </si>
  <si>
    <t>How to measure</t>
  </si>
  <si>
    <t>Why this is important</t>
  </si>
  <si>
    <t>How to measure it</t>
  </si>
  <si>
    <t>Additional information</t>
  </si>
  <si>
    <t>Traffic Speed</t>
  </si>
  <si>
    <t xml:space="preserve">This metric is measuring the greatest harm to people caused by motorised vehicles travelling at the highest speeds they can. Vehicles travelling at higher speeds pose a danger to safety, especially of people walking, cycling and spending time on the street. They also contribute to the street feeling unsafe, unwelcoming and noisy. </t>
  </si>
  <si>
    <t xml:space="preserve">Speed management guide: Road to Zero additional technical information (2022) pages 84, 85 </t>
  </si>
  <si>
    <t>This metric is measuring traffic dominance which affects people through makings streets noisy, polluted, difficult to cross, intimidating and stressful to walk, cycle and spend time on.</t>
  </si>
  <si>
    <t>Estimated traffic volume AADT</t>
  </si>
  <si>
    <t>This metric is measuring the additional harms to people which come from larger vehicles. They tend to be more polluting, noisy and dangerous and dominate the street environment contributing to it feeling stressful to walk, cycle and spend time in the street.</t>
  </si>
  <si>
    <t>https://www.nzta.govt.nz/vehicles/vehicle-types/vehicle-classes-and-standards/vehicle-classes/</t>
  </si>
  <si>
    <t xml:space="preserve">When people driving make turns at intersections there is a risk that their vehicle will strike a person cycling and could seriously injure or kill them. This risk means many people feel reluctant or unsafe cycling. This risk can be mitigated through the design of the intersections. </t>
  </si>
  <si>
    <t>To measure this, assess every intersection on the street and score the intersection with the least mitigation measures in place. 
Mitigation measures include: At traffic light controlled intersections people cycling can be given a separate phase to the turning vehicles. At all intersections the speed of motorised vehicles can be reduced by narrowing and raising the space for turning. At all intersections the number of turning vehicles can be reduced with banned turns, one way, no-through roads and vehicle restrictions.</t>
  </si>
  <si>
    <t>Cycling Network Guidance</t>
  </si>
  <si>
    <t>Cyclist waiting facilities at intersections</t>
  </si>
  <si>
    <t>Sharrow markings: Best practice guidance note (2016)</t>
  </si>
  <si>
    <t>When vehicles can turn at speed of more than 20km/h at intersections there is increased risk that they will seriously injure or kill people walking, cycling and spending time on streets. The higher speed also makes it more difficult, stressful and intimidating for people to cross.</t>
  </si>
  <si>
    <t>To measure this, visit the street and identify which intersections are side-streets. These are smaller streets, servicing streets and laneways that do not form part of a cross roads and do not have traffic signals. The are also sometimes known as side roads, minor roads, lower order roads and local access roads. Entrances to car parks, supermarkets, commercial premises and shared vehicle access to multiple residences should all be treated as side-streets. Traffic levels in and out of side streets is generally low as it is primarily used for access, not through-traffic. You must score the poorest performing side-street intersection, do not make a general assessment across all the side-street intersections. To score 3 you would need every side-street intersection to be narrow with tight geometry and footpath continuation. 
A narrow intersection is less than 7m wide.
Tight geometry means turning speeds are very low (generally an internal radius of &lt;2m).
A person walking along a footpath should not need to deviate from their desire line to cross the intersection at the pram ramp.
If there are no side-streets in the section of street you are assessing score 3.</t>
  </si>
  <si>
    <t xml:space="preserve">A wider range of people will be willing and able to walk short journeys and access public transport if it is easy, safe and direct for them to cross streets between intersections. Mid block crossings reduce the effort of walking especially for people with mobility impairments, they also improve convenience and social connections. </t>
  </si>
  <si>
    <t>This metric is not for assessing ease of crossing side-streets and intersections for people walking along the street, Metrics 5 and 7 are for measuring these.
This metric is not for scoring crossing the carriageway of the street you are assessing at the intersections. Metric 7 is for scoring crossing the carriageway of the street you are assessing at intersections.
A mid-block crossing is one that is not associated with an intersection. Some intersection crossings are set away from the junction and can appear to be mid-block, do not include them when scoring this metric, assess them in metric 7.
This metric is for assessing the ease of crossing the stretches of street between intersections.
First you need to identify every section of carriageway that falls between intersections. If there are lots of cross roads there will be lots of sections and each of these sections must be assessed for ease of crossing the carriageway. 
You are not making a general assessment of the whole street, you are scoring the weakest section between intersections.
Score the weakest performing section in relation to the provision for mid block crossings using the scoring table provided.
If the distance between two intersections is below 100m then you can exclude that section of street from your assessment, or if this is true of the whole street you are assessing you can give it the highest score.
If there is no footway and no destinations on one side of a section of street you can exclude it from your assessment, or if this is true of the full length of the street you are assessing you can score it 3.
If there is a section of the street that is a shared spaces or pedestrian mall where people can easily cross at their personal discretion, or if this is true of the whole street you are assessing you can give it the highest score.</t>
  </si>
  <si>
    <t>A wider range of people will be willing and able to walk short journeys and access public transport if it is easy, safe and direct for them to cross streets at intersections.</t>
  </si>
  <si>
    <t xml:space="preserve">This metric is for scoring crossing the carriageway of the street you are assessing at the intersections.
To measure this, identify every intersection on the street (including the side streets you have assessed in metric 5) and score the weakest performing leg of the weakest performing junction. Do not make a general assessment of the average of all junctions on this street. </t>
  </si>
  <si>
    <t xml:space="preserve">Aotearoa urban street planning and design guide (Page 61) </t>
  </si>
  <si>
    <t>Mid-block crossings</t>
  </si>
  <si>
    <t>Intersections</t>
  </si>
  <si>
    <t xml:space="preserve">Crossings (cycling) </t>
  </si>
  <si>
    <t>People need a smooth, level walking surface so that they can walk without having to focus on where they are putting their feet and therefore take in the environment around themselves. This metric is assessing the risk of people tripping and falling when walking and spending time on footpaths. It is also very important for the ease of walking with strollers, mobility aids, wheeled luggage and using wheelchairs.</t>
  </si>
  <si>
    <t>https://www.nzta.govt.nz/walking-cycling-and-public-transport/walking/walking-standards-and-guidelines/pedestrian-network-guidance/design/paths/footpath-design-surfaces/</t>
  </si>
  <si>
    <t>People need a minimum amount of space to be able to walk comfortably in pairs and small groups. People with luggage, using wheelchairs and mobility aids need more space.</t>
  </si>
  <si>
    <t>You must measure only the clear walking space at the narrowest point on the street. To assess this you need to visit the street and identify the narrowest point of clear walking space. The walking space can be narrowed by street furniture such as benches, bins, signposts, lamp posts and cars/bikes/micromobility devices parked on the footpath. It can be helpful to mark out on a plan of the street the continuous clear walking space on the footpath and any buffer between this space and the edge of kerb which may contain trees, grass verges, seating or cycle stands. For this metric you want to identify the width of narrowest point in the continuous clear walking space. 
The amount of space required for people to be able to walk comfortably depends on how many other people are also walking in this space. You therefore need to know, for the hour when there is the highest number of people walking, how many people are walking. This is the peak people per hour and you need to divide this number by 60 to get the peak pedestrians per minute. If data has not already been collected you can estimate this by counting the people passing a point fur a duration of 15 minutes during the busiest time of day for people walking. 
If there is no dedicated walking space e.g. no footpath on one or both sides of the street at any point along the street you are assessing score it 0. The only exception would be if you have footpath only on one side of the street because the other side of the street has no destination points on it e.g. houses, offices, shops, park entrances. In this situation you just assess the one footpath provided.</t>
  </si>
  <si>
    <t>Minimum footpath dimensions (source: PNG)</t>
  </si>
  <si>
    <t>Maximum flow (p/min)*</t>
  </si>
  <si>
    <t>Through route (m)</t>
  </si>
  <si>
    <t>100+</t>
  </si>
  <si>
    <t>3+</t>
  </si>
  <si>
    <t>80</t>
  </si>
  <si>
    <t>2.4</t>
  </si>
  <si>
    <t>60</t>
  </si>
  <si>
    <t>1.8</t>
  </si>
  <si>
    <t>*Maximum flow volumes are based on a threshold of 33 persons per minute per metre of footpath width – the point where walking speeds are seriously affected.</t>
  </si>
  <si>
    <t>https://www.nzta.govt.nz/walking-cycling-and-public-transport/walking/walking-standards-and-guidelines/pedestrian-network-guidance/design/paths/footpath-design-geometry/footpath-width/</t>
  </si>
  <si>
    <t>This metric is assessing the risk people cycling being destabilised and people tripping when crossing the street. A poor quality carriageway will also contribute to noise pollution and can be dangerous as people driving and cycling make sudden manoeuvres to avoid defects.</t>
  </si>
  <si>
    <t>To assess this, you need to visit the street and inspect the carriageway. Look for cobbles, grates, manhole covers, utility covers and speed cushions in poor repair as well as broken and uneven asphalt.  
You are assessing the weakest place on the street, you are not making a general assessment of the carriageway overall. It does not matter where on the carriageway the defect is found, include all defects even those not perceived to be on the 'desire line' for people cycling.
Find the poorest point on the carriageway surface and assess it for defects.
Sunken or raised utility covers are a common defect that can destabilise people cycling, particularly when wet.
If localised flooding of sections of the carriageway are known then treat these as a major defect and score 0.
Note: If you are planning which materials to use in carriageway surface consider how easily that material can be maintained, replaced or patched to reduce the likelihood of hazards developing over time.</t>
  </si>
  <si>
    <t>People need a minimum amount of space to be able to cycle comfortably. Ideally people should be able to cycle in pairs and small groups. People with adapted cycles such as trikes, which can be mobility aids or a means of carrying bulky loads, need more space.</t>
  </si>
  <si>
    <t>To assess an existing street, you need to visit it to identify the narrowest 'effective width'. This is the available flat, unobstructed space for cycling. Cobbles and drainage in the gutter is not part of the effective width. If there is car parking alongside the cycle track then 0.8m of the space next to the parking space is not included in the effective width as this is the 'car door zone' i.e. a dangerous space to cycle for risk of being hit by someone opening a car door. And a minimum of 0.3m from fences and barriers, or 0.5m if the object poses a snagging risk.
'Separated' means physical separation with the cycle track at a different height to the carriageway or with a physical barrier to prevent motorised vehicles driving onto the cycle lane e.g. raised kerb, wands. 
Assess the street at its weakest point for cycle protection. If there is a cycle track but it ends part way along the street you assess the section without the cycle track. Short gaps in protection for bus stops and loading bays are acceptable but should not exceed 20 meters.
If the street does not have line markings defining the lanes then measure the available space between kerbs or parking lanes and divide this in two to calculate the lane width, remember to subtract 0.8m from each lane that has parking alongside it.
It is not possible to score 3 with a bidirectional cycle track, no matter how wide it is.
Think about different types of users and cycles when scoring this metric.</t>
  </si>
  <si>
    <t>People need street environments to be engaging places that are rewarding to travel through on foot or by bike and that convey local character or distinctiveness to make them enjoyable to spend time in.</t>
  </si>
  <si>
    <t>People need places to sit down in streets throughout life, to take a rest, meet, eat or catch their breath. Many people struggle to walk or cycle short journeys or use public transport if they cannot rest at regular intervals on their way.</t>
  </si>
  <si>
    <t xml:space="preserve">Public seating does not include cafe or restaurant seating even if it is on public ground. Public seating does not include steps and low walls on private ground in front of private buildings. Public seating includes seats in bus shelters, steps and low walls in front of public buildings and in front of private buildings if they are on public ground.
To measure this metric find the longest gap between public seats on the street and score based on the length of this longest gap.
Do not include seats that are provided in public parks that are off the street. 
Do not include seats that are in disrepair and are therefore unusable.
If there is only 1 seat on the street then measure the distance to the next nearest seat along the street but outside of the area you are assessing. If there are no seats on the street then measure the distance between the two nearest seats to either end of the street you are assessing. </t>
  </si>
  <si>
    <t>Many short car journeys could be cycled. Ensuring there is secure, accessible public cycle parking convenient to destinations is vital to support people to cycle more. Many people who find walking difficult could cycle short journeys if there was accessible cycle parking (step free from cycle track or carriageway to the parking) close to their destination.</t>
  </si>
  <si>
    <t>To measure this metric find the longest gap between cycle stands on the street and score based on the length of this longest gap. If there is no on-street cycle parking on the section of street you are assessing then measure the distance between the two nearest available cycle stands (unoccupied) to either end along the street but outside of the area you are assessing.
Do not include cycle parking on adjoining streets.
Step-free means that it is possible to cycle directly to the cycle parking. If cycle parking is on a footpath then a pram-ramp giving access to it from the carriageway needs to be within 10m.
Do not include cycle lockers or cycle hangars, the cycle parking must be easily and freely available to the public. 
Do not include cycle parking on surrounding streets.
Do not include cycle parking that it is not possible to lock the frame of the cycle to e.g. stands that only hold the wheels.</t>
  </si>
  <si>
    <t>Auckland Transport pages 56 and 57:</t>
  </si>
  <si>
    <t>‘Short-term bicycle parking should be no further than 15m from the entrance to one destination, or no further than 25m if serving multiple destinations.’
‘For long-term bicycle parking, the bicycle stands should be no further than 50m from the entrance to a given destination.’</t>
  </si>
  <si>
    <t>All people need shade from the sun, particularly at the height of summer and at the height of the day. This not only protects them from sun damage to their skin and enables people to stay a comfortable temperature, but it also makes walking and spending time on streets more pleasant.
Beyond shade, trees can contribute to making streets feel more relaxing and attractive.</t>
  </si>
  <si>
    <t>To assess this, walk the full length of both sides of the street. You are assessing the proportion of the whole length of the street that has trees or shelter for this metric, not the weakest point. Do not include trees on a central reservation or the centre of a roundabout if these are not providing shade to the footways.
Do not include trees on private ground, only trees in the public realm.
You can include fixed awnings, canopies and colonades which provide shade and or shelter over the public footpath.</t>
  </si>
  <si>
    <t>Green Infrastructure</t>
  </si>
  <si>
    <t>Streets which have been designed to incorporate good quality plants are generally more relaxing, attractive, and interesting to people. Plants can help to reduce localised flooding and support wildlife. Good design is key, it must be designed into spaces to ensure that it is improving the Healthy Streets Indicators in the round e.g. not reducing the essential space for walking or creating trip hazards.</t>
  </si>
  <si>
    <t>To measure this, assess the full length of the street to identify how many green infrastructure features are eligible for inclusion in your count.
Features you can include must be within the public realm, not on private property e.g. do not include boundary hedges to front gardens. 
Eligible features in the public space are: planted sustainable drainage systems (SUDs), planters, planted parklets, hedges, green walls, rain gardens, planted tree pits, green walls, flowerbeds.</t>
  </si>
  <si>
    <t>The more permeable a street network is, the easier and more convenient it is to drive short journeys. This means that the people using cars for short journeys are not getting the opportunity for everyday activity that they need and the people who are walking, cycling and spending time on streets are impacted by excess negative effects of car use: noise, pollution, road danger etc.
The designer can influence this by prioritising walk, cycle and public transport connections to the street network and reducing connectivity for private car use.</t>
  </si>
  <si>
    <t>Access through the street by refuse vehicles, emergency services and public transport can be maintained and score a 3 or 2.</t>
  </si>
  <si>
    <t>Providing a comfortable and accessible space to wait for a bus encourages people to use public transport instead of private cars for journeys. It also makes public transport more inclusive to those using it.</t>
  </si>
  <si>
    <t>If the street is not on a bus route and there are no plans for a bus route on this street it is not applicable.
If there are currently no bus stops on the street but they are planned as part of the redesign score the 'existing' zero and the 'proposed' according to the level of provision the bus stop will provide.</t>
  </si>
  <si>
    <t>How to score crossings</t>
  </si>
  <si>
    <t>Metric 6 Mid-block crossing scoring</t>
  </si>
  <si>
    <t>Facility type</t>
  </si>
  <si>
    <t>Un-signalised</t>
  </si>
  <si>
    <t>Pedestrian priority zone (sometimes called a shared zone)</t>
  </si>
  <si>
    <t>Flush pedestrian priority zone</t>
  </si>
  <si>
    <t>Pedestrian priority zone but with kerbs</t>
  </si>
  <si>
    <t>-</t>
  </si>
  <si>
    <t>Crossing does not achieve score 1-3 or there is no mid-block crossing facility</t>
  </si>
  <si>
    <t>Zebra crossing /shared pedestrian and cyclist crossing</t>
  </si>
  <si>
    <t>Crossing no more than one lane in each direction and raised (i.e a wombat crossing)</t>
  </si>
  <si>
    <t>Crossing no more than one lane in each direction and not-raised</t>
  </si>
  <si>
    <t xml:space="preserve">Other non-priority </t>
  </si>
  <si>
    <t>2m+ wide pedestrian refuge crossings no more than one lane in each direction (only able to score if warrants for a zebra cannot be met) 
OR
20km/hr or less speed zone (but no formal pedestrian priority)</t>
  </si>
  <si>
    <t>Signalised</t>
  </si>
  <si>
    <t>Signalised crossing</t>
  </si>
  <si>
    <t>Crossing on every leg and maximum wait time* 22.5 seconds or less</t>
  </si>
  <si>
    <t>Crossing on every leg and maximum wait time* 45 seconds or less</t>
  </si>
  <si>
    <t>Crossing on every leg and maximum wait time* 60 seconds or less</t>
  </si>
  <si>
    <t>*Maximum wait time is sum of the flashing and the red 'don't walk' periods.</t>
  </si>
  <si>
    <t>Metric 7 Intersection crossing side-streets</t>
  </si>
  <si>
    <t>Un-signalised including roudabouts</t>
  </si>
  <si>
    <t xml:space="preserve">Does not score 1-3  AND
no crossing facility on any leg of the intersection 
OR
where there is any slip lane crossing 
OR 
the crossing is not on the desire line (desire line = deviation less than 15 degrees)
OR
dropkerb or pram ramp is missing from any leg of the intersection
</t>
  </si>
  <si>
    <t>Zebra crossing /shared pedestrian and cyclist crossing/footpath continuation</t>
  </si>
  <si>
    <t>Crossing no more than one lane in each direction and crossing is raised (i.e a wombat crossing)</t>
  </si>
  <si>
    <t>Crossing no more than one lane in each direction with tight geometry but crossing is not-raised</t>
  </si>
  <si>
    <t>Crossing no more than one lane in each direction but geometry is not tight and crossing is not-raised</t>
  </si>
  <si>
    <t>Other non-priority including roundabouts</t>
  </si>
  <si>
    <t>2m+ wide pedestrian refuge crossings no more than one lane in each direction (only able to score if warrants for a zebra cannot be met) 
OR 
20km/hr or less speed zone (but no formal pedestrian priority) 
OR 
raised entry threshold but no priority</t>
  </si>
  <si>
    <t>Metric 7 Intersection crossing main roads</t>
  </si>
  <si>
    <t>Does not score 1-3
AND
no crossing facility on any leg of the intersection 
OR
where there is any slip lane crossing 
OR 
the crossing is not on the desire line (desire line = deviation less than 15 degrees)
OR
dropkerb or pram ramp is missing from any leg of the intersection</t>
  </si>
  <si>
    <t>Crossing no more than one lane in each direction  with design speed of 30km/hr or less but crossing is not-raised</t>
  </si>
  <si>
    <t>Crossing no more than one lane in each direction but design speed is above 30km/hr and crossing is not-raised</t>
  </si>
  <si>
    <t>2m+ wide pedestrian refuge crossings no more than one lane in each direction with design speed of 30km/hr or less (only able to score if warrants for a zebra cannot be met)
 OR
 raised entry threshold with design speed of 30km/hr or less</t>
  </si>
  <si>
    <t>Help</t>
  </si>
  <si>
    <t>How much time does it take to use this tool?</t>
  </si>
  <si>
    <t>How long should a section of street be?</t>
  </si>
  <si>
    <t xml:space="preserve">The first time you use this tool it will take you around an hour because you need to read the introduction, all of the ‘how to measure’ guidance and the help section before you get started. When you are familiar with the tool it can take around 30 minutes to complete and if you are very familiar with the street or design that you are assessing then it can take as little as 15 minutes.
</t>
  </si>
  <si>
    <t xml:space="preserve">If the street you want to assess is long then you may choose to break it down into sections. Make sure that you include at least one intersection in every section of the street. There are four metrics for scoring the junctions and these must be completed to produce a Healthy Streets score.
The way that the scoring works in this tool means that it is not possible to hide weaknesses through the way the street is divided into sections. Weaknesses will either show up in one section or another.
</t>
  </si>
  <si>
    <r>
      <rPr>
        <b/>
        <sz val="14"/>
        <color theme="5"/>
        <rFont val="Arial Nova"/>
        <family val="2"/>
      </rPr>
      <t xml:space="preserve">
How do I measure ease of crossing?</t>
    </r>
    <r>
      <rPr>
        <sz val="13"/>
        <color theme="1" tint="0.249977111117893"/>
        <rFont val="Arial Nova"/>
        <family val="2"/>
      </rPr>
      <t xml:space="preserve">
There are three metrics which relate to people walking across intersections. Before you start your assessment, you may find it helpful to identify which crossings each metric applies to. Metric 5 should be applied to side-street entrances that you would cross as you walked along the footpath on one side of the street or the other. Metric 6 should be applied to crossing the carriageway of the street you are assessing between intersections. 
Identify all the intersections on the street and look for the mid-block crossing between each intersection. If there is any section of the street between intersections where there is no crossing facility you score the metric 0. Metric 7 should be applied to crossing the carriageway in either direction at intersections. You need to assess every crossing point on the street at intersections and score the weakest one.</t>
    </r>
  </si>
  <si>
    <r>
      <t xml:space="preserve">This tool is not suitable for assessing issues above the geography of an individual street e.g. network connectivity or land use policies and practices over large areas. If you are focused on connectivity or land use then do not use this tool, instead visit healthystreets.com/resources
</t>
    </r>
    <r>
      <rPr>
        <b/>
        <sz val="14"/>
        <color theme="5"/>
        <rFont val="Arial Nova"/>
        <family val="2"/>
      </rPr>
      <t xml:space="preserve">Where do the metrics come from?
</t>
    </r>
    <r>
      <rPr>
        <sz val="13"/>
        <color theme="1" tint="0.249977111117893"/>
        <rFont val="Arial Nova"/>
        <family val="2"/>
      </rPr>
      <t xml:space="preserve">
The metrics were developed by policy makers and practitioners in New Zealand with Healthy Streets. The criteria for metrics included: having a significant impact on health and safety of people walking, cycling and spending time on streets; being simple to measure; and being within the control of the designer to influence in the design process.
</t>
    </r>
    <r>
      <rPr>
        <b/>
        <sz val="14"/>
        <color theme="5"/>
        <rFont val="Arial Nova"/>
        <family val="2"/>
      </rPr>
      <t>How do I assess a street which does not allow access for motorised vehicles?</t>
    </r>
  </si>
  <si>
    <t xml:space="preserve">
A street that does not allow access for motorised vehicles at any time will score 3 for those metrics which relate to motorised vehicle access – metrics 1, 2, 3, 4, 5, 6, 7 ,10, 11 and 18.</t>
  </si>
  <si>
    <t>How do we include e-scooters?</t>
  </si>
  <si>
    <t>How does the scoring work?</t>
  </si>
  <si>
    <t xml:space="preserve">Due to their similar travel speed and vulnerability, people using e-scooters should be considered as being the same as people cycling.
</t>
  </si>
  <si>
    <t>The tool produces a score out of 100. Each metric is weighted for its role in each of the 10 Healthy Streets Indicators.</t>
  </si>
  <si>
    <t xml:space="preserve">
This scoring seems really harsh, what is it based on?</t>
  </si>
  <si>
    <t xml:space="preserve">This scoring is not assessing whether the street meets existing design standards. It is assessing the extent to which the street supports people to walk, cycle, access public transport and spend time there. 
</t>
  </si>
  <si>
    <r>
      <t xml:space="preserve">
The metrics which have a greater influence on human health and people’s willingness to walk, cycle and spend time in the street have higher weighting. The 10 Healthy Streets Indicators each contribute equally to the overall score.
</t>
    </r>
    <r>
      <rPr>
        <b/>
        <sz val="14"/>
        <color theme="5"/>
        <rFont val="Arial Nova"/>
        <family val="2"/>
      </rPr>
      <t xml:space="preserve">
How do I score metrics that are not applicable to my street?
</t>
    </r>
    <r>
      <rPr>
        <sz val="13"/>
        <color theme="1" tint="0.249977111117893"/>
        <rFont val="Arial Nova"/>
        <family val="2"/>
      </rPr>
      <t xml:space="preserve">Metric 19 is only applicable to streets which have a bus service running on them, or planned if you are assessing a proposal for a new design. </t>
    </r>
  </si>
  <si>
    <t xml:space="preserve">It is common for existing streets to score low on this tool because they have been designed to prioritise the through-movement of vehicles which is often to the disadvantage of people walking, cycling and spending time on the street. This is also a conservative tool, using the weakest point to assess many of the metrics. 
This is intended to raise the standard of street designs to address the most challenging issues and locations.
The scoring of 3,2,1 and 0 for each metric is based on best practice design guidance and impact on public health. Guidance used to inform the development of these metrics comes from Waka Kotahi NZTA and Auckland Transport. New Zealand guidance is referenced under ‘Additional information’ for the metric it relates to.
</t>
  </si>
  <si>
    <r>
      <t xml:space="preserve">All other metrics must be scored for all streets. Your Healthy Streets score will not be generated if you do not give a score for one or more of the metrics. If you think that a metric is not applicable to your street then read the ‘How to score’ guidance as this advises how to score in unusual circumstances and what the underlying issue is that the metric is trying to assess. If you are still not sure what score to give then you can email your enquiry to contact@healthystreets.com
</t>
    </r>
    <r>
      <rPr>
        <b/>
        <sz val="14"/>
        <color theme="5"/>
        <rFont val="Arial Nova"/>
        <family val="2"/>
      </rPr>
      <t>How do I know my score is correct?</t>
    </r>
  </si>
  <si>
    <t>How do I choose which place on the street to score?</t>
  </si>
  <si>
    <t xml:space="preserve">For metrics 1-3 you should be using traffic data for the weakest hour in a 24-hour period, or if you have the data for a week then the weakest hour in a week. 
</t>
  </si>
  <si>
    <t xml:space="preserve">
For metrics 4-12 you should identify the weakest point on the street for that metric and specify in the notes box the place you have identified as the weakest.
For metrics 13-18 you should be assessing the street as a whole, not identifying the weakest point on the street.</t>
  </si>
  <si>
    <t xml:space="preserve">It is easy to make mistakes with this tool. You can reduce the risk by reading the ‘How to measure guidance’ carefully before you score each metric.
It is very important to then ask another designer or engineer who has used this tool to read your scores and your notes and look at the street or design you are assessing to check you have not made mistakes. 
</t>
  </si>
  <si>
    <t>How do I score a metric if I do not have the data I need?</t>
  </si>
  <si>
    <r>
      <t xml:space="preserve">How do I learn more about the Healthy Streets Indicators?
</t>
    </r>
    <r>
      <rPr>
        <sz val="13"/>
        <color theme="1" tint="0.249977111117893"/>
        <rFont val="Arial Nova"/>
        <family val="2"/>
      </rPr>
      <t xml:space="preserve">
Go to healthystreets.com for a summary of each of the Indicators and to download the Qualitative Streets Assessment</t>
    </r>
  </si>
  <si>
    <t xml:space="preserve">Read the ‘how to score’ guidance for the metric. ‘Why this is important’ can help you in estimating the score if you do not have data. You need to clearly state in the notes box how you justified the score you gave the metric.
</t>
  </si>
  <si>
    <r>
      <t xml:space="preserve">Go to healthystreets.com for a summary of each of the Indicators and to download the Qualitative Streets Assessment
</t>
    </r>
    <r>
      <rPr>
        <b/>
        <sz val="14"/>
        <color theme="5"/>
        <rFont val="Arial Nova"/>
        <family val="2"/>
      </rPr>
      <t>How do I get more help with using this tool?</t>
    </r>
  </si>
  <si>
    <t xml:space="preserve">How do I combine scores? </t>
  </si>
  <si>
    <t xml:space="preserve">Do not combine scores to produce an average across a neighbourhood, longer stretch of street or portfolio of projects. Each Check result should be presented separately so that the strengths and weaknesses of each section of street are clear. Combining scores to produce an average hides both weaknesses and strengths identified in individual Checks.
</t>
  </si>
  <si>
    <r>
      <t xml:space="preserve">Email </t>
    </r>
    <r>
      <rPr>
        <b/>
        <sz val="13"/>
        <color theme="1" tint="0.249977111117893"/>
        <rFont val="Arial Nova"/>
        <family val="2"/>
      </rPr>
      <t>training@healthystreets.com</t>
    </r>
    <r>
      <rPr>
        <sz val="13"/>
        <color theme="1" tint="0.249977111117893"/>
        <rFont val="Arial Nova"/>
        <family val="2"/>
      </rPr>
      <t xml:space="preserve"> to enquire about training opportunities</t>
    </r>
  </si>
  <si>
    <t>How do I learn more about the Healthy Streets Approach?</t>
  </si>
  <si>
    <r>
      <t xml:space="preserve">Visit healthystreets.com for more information about the Healthy Streets Approach, other tools and resources available. If you cannot find what you need email </t>
    </r>
    <r>
      <rPr>
        <b/>
        <sz val="13"/>
        <color theme="1" tint="0.249977111117893"/>
        <rFont val="Arial Nova"/>
        <family val="2"/>
      </rPr>
      <t>contact@healthystreets.com</t>
    </r>
  </si>
  <si>
    <t>How the score is generated</t>
  </si>
  <si>
    <t>Metric</t>
  </si>
  <si>
    <t>•</t>
  </si>
  <si>
    <t>Ease of crossing at intersections</t>
  </si>
  <si>
    <t>©2023 Healthy Streets Ltd. All Rights Reserved</t>
  </si>
  <si>
    <t>This is a draft tool being developed for use in New Zealand. It has been made with practitioners and policy makers in New Zealand and is currently being tested. The final version will be published in 2024 following an engagement and pilot phase. If you have feedback on how this tool can be improved please email streets@nzta.govt.nz</t>
  </si>
  <si>
    <r>
      <t xml:space="preserve">At the weakest non signal controlled intersection: 
Measures are in place to reduce the number </t>
    </r>
    <r>
      <rPr>
        <b/>
        <sz val="13"/>
        <color theme="1" tint="0.249977111117893"/>
        <rFont val="Arial Nova"/>
        <family val="2"/>
      </rPr>
      <t xml:space="preserve">or </t>
    </r>
    <r>
      <rPr>
        <sz val="13"/>
        <color theme="1" tint="0.249977111117893"/>
        <rFont val="Arial Nova"/>
        <family val="2"/>
      </rPr>
      <t xml:space="preserve">speed of turning movements by motor vehicles at intersections and driveway crossovers 
AND
At the weakest signal controlled intersection cycle movements do not have separate phases during the traffic signal cycle but mitigation measures are in place like cyclist waiting facilities </t>
    </r>
  </si>
  <si>
    <t>Presence of raised traffic signal controlled or raised zebra crossing AND peak hour mean operating speed on street is less than 30kph i.e. Metric 1 scores 3</t>
  </si>
  <si>
    <t>At peak times for pedestrians and the narrowest point:
There is 2.40m or more clear width for walking in quiet locations (flows of &lt;60 pedestrians per minute)
OR 
There is 3m clear width for walking in moderately busy locations (flows of 60-80 pedestrians per minute)
OR 
There is more than 3m clear width for walking in busy locations (flows of &gt;80 pedestrians per minute)</t>
  </si>
  <si>
    <t>At peak times for pedestrians and the narrowest point:
There is 2.00-2.39m clear width for walking in quiet locations (flows of &lt;60 pedestrians per minute)
OR 
There is 2.40-2.99m or more clear width for walking in moderately busy locations (flows of 60-80 pedestrians per minute)
OR 
There is 3.00m clear width for walking in busy locations (flows of &gt;80 pedestrians per minute)</t>
  </si>
  <si>
    <t>At peak times for pedestrians and the narrowest point:
There is 1.80-1.99m clear width for walking in quiet locations (flows of &lt;60 pedestrians per minute)
OR 
There is 2.00 – 2.39m clear width for walking in moderately busy locations (flows of 60-80 pedestrians per minute)
OR 
There is 2.4-2.99m clear width for walking in busy locations (flows of &gt;80 pedestrians per minute)</t>
  </si>
  <si>
    <t>Un-signalised (including roundabouts):
The weakest arm of the intersection has a raised zebra crossing AND more than 1 lane in any direction.
Signalised:
Raised intersection with crossing on every leg and maximum wait time is 20 seconds or less OR a Barnes Dance with longer wait time (about 45 seconds)</t>
  </si>
  <si>
    <t>At the weakest point:  
If metric 1 scores 2, 1 or 0, cycles are physically separated from other traffic and the effective width of the path is at least 2.1m (1-way) or 3m (2-way) at the narrowest point 
If metric 1 scores 3, cycles mix with general traffic if peak hour flow is 200 vehicles or fewer</t>
  </si>
  <si>
    <t>At the weakest point: 
If metric 1 scores 2, 1 or 0, cycles are physically separated from other traffic and the effective width of the path is 1.8 – 2.0m (1-way) or 2.5-2.9m (2-way) at the narrowest point  
If metric 1 scores 3, cycles mix with general traffic if peak hour flow is 200-500 vehicles.</t>
  </si>
  <si>
    <t>At the weakest point does not meet criteria in 1-3  
OR  
There is no separated cycleway and metric 1 scores 2, 1 or 0.</t>
  </si>
  <si>
    <t>Cycle parking</t>
  </si>
  <si>
    <t>Assessing the whole street there is no through-movement for private motorised vehicles</t>
  </si>
  <si>
    <r>
      <t xml:space="preserve">Your traffic count should include all motorised vehicles except electric cycles and electric scooters. Your traffic count should include all traffic passing in both directions. If the street is a one-way street, then you will only have traffic passing in 1 direction.
Estimated traffic volume AADT can be found in </t>
    </r>
    <r>
      <rPr>
        <b/>
        <sz val="13"/>
        <color theme="1" tint="0.249977111117893"/>
        <rFont val="Arial Nova"/>
        <family val="2"/>
      </rPr>
      <t>additional information</t>
    </r>
    <r>
      <rPr>
        <sz val="13"/>
        <color theme="1" tint="0.249977111117893"/>
        <rFont val="Arial Nova"/>
        <family val="2"/>
      </rPr>
      <t xml:space="preserve"> but you should conduct your own traffic count if you can, rather than relying on estimates.
Data can also be found at https://mobileroad.org/index.html For detailed local data refer to council and Waka Kotahi data sources.</t>
    </r>
  </si>
  <si>
    <t>To estimate the mean operating speed at times when traffic is travelling at its fastest consider the aspects of your street design that enable or inhibit vehicle speed. This includes lighting, lane widths, signage and road markings, corner radii, vertical and horizontal deflections.
Megamaps is a publicly available source for this data. 
Request for a login from the link - https://www.nzta.govt.nz/safety/partners/speed-and-infrastructure/safe-and-appropriate-speed-limits/mega-maps/ 
Data can also be found at https://mobileroad.org/index.html For detailed local data refer to council and Waka Kotahi data sources.’</t>
  </si>
  <si>
    <t>Heavy vehicles have a gross vehicle mass exceeding 12 tonnes, they are category NC in the New Zealand vehicle classification.
Public transport and public service vehicles should be excluded from the calculation. This is because even though larger vehicles e.g. buses have the same negative attributes as private vehicles they deliver bigger benefit in reducing reliance on private cars for personal travel.
Estimated traffic volume AADT can be found in additional information but you should conduct your own traffic count if you can, rather than relying on estimates.</t>
  </si>
  <si>
    <t>To assess this you need to visit the street and inspect the footpaths along both sides of the street for level differences (e.g. due to cracked or uneven pavers, raised tree roots, sunken gardens) and assess the camber/cross-fall of the footpaths. You are assessing the weakest place on the street, not making a general assessment of the footpaths overall. Find the poorest section of footpath surface and assess it for defects (defects are where footpath surface is cracked, lifted, or dropped to create a trip hazard).
A 'level' footpath has a crossfall less than 2%. If the crossfall is greater than 2% anywhere on the street, then it cannot score 3.
If there is anywhere on the street where the footpath stops and there is a step down and up e.g. at a driveway cross-over score 0. 
If there is a pram ramp that is not flush with the carriageway treat it as a footpath defect.
If there is only footpath on one side of the street score 0 unless there are no buildings or facilities on the side of the street without a footpath.
If there is localised flooding of sections of footpath this should be treated as a major defect and score 0.</t>
  </si>
  <si>
    <t>For people to be able to walk and cycle at dusk and after dark they need a well-lit path. If the street is very brightly lit it can result in people driving faster, making walking and cycling feel less safe. The choice of lighting affects how safe and relaxing the street feels for people walking and cycling. People feel safer when they can see the faces of people approaching them on the footpath.</t>
  </si>
  <si>
    <t>To assess this metric on an existing street you will need to visit the street after dark ideally to identify the weakest area of lighting of the footpath and cycle path. 
-	If there is anywhere on the street where lighting is not present, not functioning or obscured, score 0.
-	Score 1 if at the weakest point on the street the lighting is the standard for illuminating carriageways and no special consideration has been made for appropriate lighting of the footpaths.
-	Only score 3 if the whole street is well lit with no dark spots for people walking and cycling including at formal crossing points..</t>
  </si>
  <si>
    <t>To measure this, assess the full length of the street to identify the elements that support sense of place, and community identity. Measure the length of the street you are assessing and identify the 500m stretch with the fewest items highlighted. Features you can include must be within the public realm, not on private property. Anything outside the streets (e.g. a building, or on private sites can be added in the notes only). Eligible features in the public space are: play elements; seating when it is positioned for social interaction; local materials used in the street furniture and street fabric designed as artistic features; artistic works; features referencing local history, community, culture; clear spaces for dwelling in addition to the walking space for social interaction. 
The elements do not need to be different features to count towards the total number, but they can’t be the same features repeated. A repeated feature counts as 1. For example: a stretch of 500m that has three lamp columns designed by local artists would score 3 if they are all distinctly different or 1 if they are all the same.  
You need to clearly list all the items you have identified in the notes.</t>
  </si>
  <si>
    <t xml:space="preserve">https://www.mdpi.com/2075-4698/10/4/83
</t>
  </si>
  <si>
    <t xml:space="preserve">https://www.sciencedirect.com/topics/earth-and-planetary-sciences/sense-of-place </t>
  </si>
  <si>
    <r>
      <t xml:space="preserve">At the weakest non signal controlled intersection:
Measures are in place to reduce the number </t>
    </r>
    <r>
      <rPr>
        <b/>
        <sz val="13"/>
        <color theme="1" tint="0.249977111117893"/>
        <rFont val="Arial Nova"/>
        <family val="2"/>
      </rPr>
      <t>and</t>
    </r>
    <r>
      <rPr>
        <sz val="13"/>
        <color theme="1" tint="0.249977111117893"/>
        <rFont val="Arial Nova"/>
        <family val="2"/>
      </rPr>
      <t xml:space="preserve"> speed of turning movements by motor vehicles at intersections and driveway crossovers 
AND
At the weakest signal controlled intersection all conflicting movements between cycles and turning motor vehicles have separated phases during the traffic signal cycle.</t>
    </r>
  </si>
  <si>
    <t>Non-priority crossing facilities such as a pedestrian refuge island AND peak hour mean operating speed on street is less than 30kph i.e. Metric 1 scores 3
OR
Presence of a traffic signal controlled crossing AND peak hour mean operating speed on the street is above 50 kph i.e. Metric 1 scores 0</t>
  </si>
  <si>
    <t>Presence of traffic signal controlled or zebra crossing but not raised AND peak hour mean operating speed on street is less than 30kph i.e. Metric 1 scores 3
OR
Presence of raised traffic signal controlled or raised zebra crossing AND peak hour mean operating speed on street is 30-49 kph i.e. Metric 1 scores 2 or 1</t>
  </si>
  <si>
    <t>Un-signalised (excluding roundabouts):
A raised zebra crossing on all legs of the intersection AND no more than 1 lane in each direction
Signalised:
Raised intersection with crossing on every leg and maximum wait time is 20 seconds or less and maximum two lanes to cross on each arm.</t>
  </si>
  <si>
    <t>At the weakest point: 
Cycles are separated from other traffic and the effective width of the path is 1.6m-1.7m (1-way) or 2.3 - 2.4m (2-way) effective width at its narrowest point. 
If metric 1 scores 3 cycles mix with general traffic if peak hour flow is more than 500 vehicles.</t>
  </si>
  <si>
    <t xml:space="preserve">https://www.nzta.govt.nz/safety/partners/speed-and-infrastructure/safe-and-appropriate-speed-limits/mega-maps/ </t>
  </si>
  <si>
    <t>https://mobileroad.org/index.html</t>
  </si>
  <si>
    <t xml:space="preserve">Speed management guide: Road to Zero (2022) pages 16, 19-21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</si>
</sst>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m\ yyyy;@"/>
    <numFmt numFmtId="165" formatCode="0;;"/>
    <numFmt numFmtId="166" formatCode="0.0"/>
  </numFmts>
  <fonts count="84" x14ac:knownFonts="1">
    <font>
      <sz val="11"/>
      <color theme="1"/>
      <name val="Arial Nova"/>
      <family val="2"/>
      <scheme val="minor"/>
    </font>
    <font>
      <u/>
      <sz val="11"/>
      <color theme="10"/>
      <name val="Arial Nova"/>
      <family val="2"/>
      <scheme val="minor"/>
    </font>
    <font>
      <b/>
      <sz val="18"/>
      <color theme="0"/>
      <name val="Calibri"/>
      <family val="2"/>
    </font>
    <font>
      <b/>
      <sz val="18"/>
      <color rgb="FF5E5E5E"/>
      <name val="Calibri"/>
      <family val="2"/>
    </font>
    <font>
      <sz val="18"/>
      <color theme="1"/>
      <name val="Calibri"/>
      <family val="2"/>
    </font>
    <font>
      <b/>
      <sz val="18"/>
      <color theme="1"/>
      <name val="Calibri"/>
      <family val="2"/>
    </font>
    <font>
      <sz val="18"/>
      <color rgb="FF9E1E62"/>
      <name val="Calibri"/>
      <family val="2"/>
    </font>
    <font>
      <sz val="18"/>
      <color rgb="FFEE227C"/>
      <name val="Calibri"/>
      <family val="2"/>
    </font>
    <font>
      <sz val="18"/>
      <color rgb="FFC3BA30"/>
      <name val="Calibri"/>
      <family val="2"/>
    </font>
    <font>
      <sz val="18"/>
      <color rgb="FFF89520"/>
      <name val="Calibri"/>
      <family val="2"/>
    </font>
    <font>
      <sz val="18"/>
      <color rgb="FFEC252C"/>
      <name val="Calibri"/>
      <family val="2"/>
    </font>
    <font>
      <sz val="18"/>
      <color rgb="FF8DC442"/>
      <name val="Calibri"/>
      <family val="2"/>
    </font>
    <font>
      <sz val="18"/>
      <color rgb="FF0B9546"/>
      <name val="Calibri"/>
      <family val="2"/>
    </font>
    <font>
      <sz val="18"/>
      <color rgb="FF25A8E1"/>
      <name val="Calibri"/>
      <family val="2"/>
    </font>
    <font>
      <sz val="18"/>
      <color rgb="FF273D90"/>
      <name val="Calibri"/>
      <family val="2"/>
    </font>
    <font>
      <sz val="18"/>
      <color rgb="FF683290"/>
      <name val="Calibri"/>
      <family val="2"/>
    </font>
    <font>
      <b/>
      <sz val="18"/>
      <color rgb="FF9E1E62"/>
      <name val="Calibri"/>
      <family val="2"/>
    </font>
    <font>
      <b/>
      <sz val="18"/>
      <color rgb="FFEE227C"/>
      <name val="Calibri"/>
      <family val="2"/>
    </font>
    <font>
      <b/>
      <sz val="18"/>
      <color rgb="FFEC252C"/>
      <name val="Calibri"/>
      <family val="2"/>
    </font>
    <font>
      <b/>
      <sz val="18"/>
      <color rgb="FFF89520"/>
      <name val="Calibri"/>
      <family val="2"/>
    </font>
    <font>
      <b/>
      <sz val="18"/>
      <color rgb="FFC3BA30"/>
      <name val="Calibri"/>
      <family val="2"/>
    </font>
    <font>
      <b/>
      <sz val="18"/>
      <color rgb="FF8DC442"/>
      <name val="Calibri"/>
      <family val="2"/>
    </font>
    <font>
      <b/>
      <sz val="18"/>
      <color rgb="FF0B9546"/>
      <name val="Calibri"/>
      <family val="2"/>
    </font>
    <font>
      <b/>
      <sz val="18"/>
      <color rgb="FF25A8E1"/>
      <name val="Calibri"/>
      <family val="2"/>
    </font>
    <font>
      <b/>
      <sz val="18"/>
      <color rgb="FF273D90"/>
      <name val="Calibri"/>
      <family val="2"/>
    </font>
    <font>
      <b/>
      <sz val="18"/>
      <color rgb="FF683290"/>
      <name val="Calibri"/>
      <family val="2"/>
    </font>
    <font>
      <sz val="32"/>
      <color theme="1" tint="0.34998626667073579"/>
      <name val="Arial Nova"/>
      <family val="2"/>
    </font>
    <font>
      <sz val="11"/>
      <color theme="1"/>
      <name val="Arial Nova"/>
      <family val="2"/>
    </font>
    <font>
      <sz val="18"/>
      <color rgb="FF5E5E5E"/>
      <name val="Arial Nova"/>
      <family val="2"/>
    </font>
    <font>
      <sz val="13"/>
      <color theme="1" tint="0.249977111117893"/>
      <name val="Arial Nova"/>
      <family val="2"/>
    </font>
    <font>
      <sz val="18"/>
      <color theme="1" tint="0.249977111117893"/>
      <name val="Arial Nova"/>
      <family val="2"/>
    </font>
    <font>
      <b/>
      <sz val="13"/>
      <color theme="1" tint="0.249977111117893"/>
      <name val="Arial Nova"/>
      <family val="2"/>
    </font>
    <font>
      <b/>
      <sz val="16"/>
      <color theme="1" tint="0.249977111117893"/>
      <name val="Arial Nova"/>
      <family val="2"/>
    </font>
    <font>
      <b/>
      <u/>
      <sz val="13"/>
      <color theme="10"/>
      <name val="Arial Nova"/>
      <family val="2"/>
    </font>
    <font>
      <sz val="20"/>
      <color rgb="FF5E5E5E"/>
      <name val="Arial Nova"/>
      <family val="2"/>
    </font>
    <font>
      <sz val="13"/>
      <color rgb="FF5E5E5E"/>
      <name val="Arial Nova"/>
      <family val="2"/>
    </font>
    <font>
      <b/>
      <sz val="13"/>
      <color rgb="FF5E5E5E"/>
      <name val="Arial Nova"/>
      <family val="2"/>
    </font>
    <font>
      <sz val="14"/>
      <color theme="1"/>
      <name val="Arial Nova"/>
      <family val="2"/>
    </font>
    <font>
      <sz val="14"/>
      <color rgb="FF5E5E5E"/>
      <name val="Arial Nova"/>
      <family val="2"/>
    </font>
    <font>
      <b/>
      <sz val="14"/>
      <color theme="0"/>
      <name val="Arial Nova"/>
      <family val="2"/>
    </font>
    <font>
      <b/>
      <sz val="14"/>
      <color theme="1"/>
      <name val="Arial Nova"/>
      <family val="2"/>
    </font>
    <font>
      <b/>
      <sz val="13"/>
      <color theme="0"/>
      <name val="Arial Nova"/>
      <family val="2"/>
    </font>
    <font>
      <b/>
      <sz val="36"/>
      <color rgb="FF9E1E62"/>
      <name val="Arial Nova"/>
      <family val="2"/>
    </font>
    <font>
      <b/>
      <sz val="36"/>
      <color rgb="FFEE227C"/>
      <name val="Arial Nova"/>
      <family val="2"/>
    </font>
    <font>
      <b/>
      <sz val="36"/>
      <color theme="1"/>
      <name val="Arial Nova"/>
      <family val="2"/>
    </font>
    <font>
      <b/>
      <sz val="36"/>
      <color rgb="FFC3BA30"/>
      <name val="Arial Nova"/>
      <family val="2"/>
    </font>
    <font>
      <b/>
      <sz val="36"/>
      <color rgb="FF8DC442"/>
      <name val="Arial Nova"/>
      <family val="2"/>
    </font>
    <font>
      <b/>
      <sz val="36"/>
      <color rgb="FF0B9546"/>
      <name val="Arial Nova"/>
      <family val="2"/>
    </font>
    <font>
      <b/>
      <sz val="36"/>
      <color rgb="FF25A8E1"/>
      <name val="Arial Nova"/>
      <family val="2"/>
    </font>
    <font>
      <b/>
      <sz val="36"/>
      <color rgb="FF273D90"/>
      <name val="Arial Nova"/>
      <family val="2"/>
    </font>
    <font>
      <b/>
      <sz val="36"/>
      <color rgb="FF683290"/>
      <name val="Arial Nova"/>
      <family val="2"/>
    </font>
    <font>
      <b/>
      <sz val="36"/>
      <color rgb="FFF89520"/>
      <name val="Arial Nova"/>
      <family val="2"/>
    </font>
    <font>
      <b/>
      <sz val="36"/>
      <color rgb="FFEC252C"/>
      <name val="Arial Nova"/>
      <family val="2"/>
    </font>
    <font>
      <b/>
      <sz val="14"/>
      <color theme="2" tint="-0.749992370372631"/>
      <name val="Arial Nova"/>
      <family val="2"/>
    </font>
    <font>
      <b/>
      <sz val="14"/>
      <color theme="5"/>
      <name val="Arial Nova"/>
      <family val="2"/>
    </font>
    <font>
      <sz val="13"/>
      <color theme="1"/>
      <name val="Arial Nova"/>
      <family val="2"/>
    </font>
    <font>
      <sz val="22"/>
      <color theme="1" tint="0.34998626667073579"/>
      <name val="Arial Nova"/>
      <family val="2"/>
    </font>
    <font>
      <sz val="20"/>
      <color theme="1" tint="0.34998626667073579"/>
      <name val="Arial Nova"/>
      <family val="2"/>
    </font>
    <font>
      <b/>
      <sz val="13"/>
      <color theme="1"/>
      <name val="Arial Nova"/>
      <family val="2"/>
    </font>
    <font>
      <b/>
      <sz val="12"/>
      <color theme="1"/>
      <name val="Arial Nova"/>
      <family val="2"/>
    </font>
    <font>
      <sz val="11"/>
      <color theme="1"/>
      <name val="Arial Nova"/>
      <family val="2"/>
    </font>
    <font>
      <sz val="18"/>
      <color theme="1" tint="0.249977111117893"/>
      <name val="Arial Nova"/>
      <family val="2"/>
    </font>
    <font>
      <sz val="14"/>
      <color theme="1" tint="0.34998626667073579"/>
      <name val="Arial Nova"/>
      <family val="2"/>
    </font>
    <font>
      <b/>
      <sz val="14"/>
      <color theme="1" tint="0.34998626667073579"/>
      <name val="Arial Nova"/>
      <family val="2"/>
    </font>
    <font>
      <b/>
      <sz val="18"/>
      <color theme="0"/>
      <name val="Arial Nova"/>
      <family val="2"/>
    </font>
    <font>
      <sz val="11"/>
      <color theme="1"/>
      <name val="Arial Nova"/>
      <family val="2"/>
    </font>
    <font>
      <sz val="13"/>
      <color rgb="FF5E5E5E"/>
      <name val="Arial Nova"/>
      <family val="2"/>
    </font>
    <font>
      <sz val="14"/>
      <color rgb="FF5E5E5E"/>
      <name val="Arial Nova"/>
      <family val="2"/>
    </font>
    <font>
      <b/>
      <sz val="13"/>
      <name val="Arial Nova"/>
      <family val="2"/>
    </font>
    <font>
      <sz val="13"/>
      <color theme="0"/>
      <name val="Arial Nova"/>
      <family val="2"/>
    </font>
    <font>
      <b/>
      <sz val="11"/>
      <color theme="0"/>
      <name val="Arial Nova"/>
      <family val="2"/>
    </font>
    <font>
      <sz val="18"/>
      <color rgb="FF5E5E5E"/>
      <name val="Arial Nova"/>
      <family val="2"/>
    </font>
    <font>
      <sz val="18"/>
      <color rgb="FF7030A0"/>
      <name val="Arial Nova"/>
      <family val="2"/>
    </font>
    <font>
      <b/>
      <sz val="14"/>
      <color rgb="FF7030A0"/>
      <name val="Arial Nova"/>
      <family val="2"/>
    </font>
    <font>
      <sz val="14"/>
      <color rgb="FF7030A0"/>
      <name val="Arial Nova"/>
      <family val="2"/>
    </font>
    <font>
      <b/>
      <u/>
      <sz val="13"/>
      <color rgb="FF0563C1"/>
      <name val="Arial Nova"/>
      <family val="2"/>
    </font>
    <font>
      <b/>
      <sz val="14"/>
      <color rgb="FF9E1E62"/>
      <name val="Arial Nova"/>
      <family val="2"/>
    </font>
    <font>
      <sz val="8"/>
      <name val="Arial Nova"/>
      <family val="2"/>
    </font>
    <font>
      <u/>
      <sz val="13"/>
      <color theme="10"/>
      <name val="Arial Nova"/>
      <family val="2"/>
      <scheme val="minor"/>
    </font>
    <font>
      <u/>
      <sz val="14"/>
      <color theme="10"/>
      <name val="Arial Nova"/>
      <family val="2"/>
      <scheme val="minor"/>
    </font>
    <font>
      <u/>
      <sz val="13"/>
      <color theme="4"/>
      <name val="Arial Nova"/>
      <family val="2"/>
      <scheme val="minor"/>
    </font>
    <font>
      <sz val="8"/>
      <name val="Arial Nova"/>
      <family val="2"/>
      <scheme val="minor"/>
    </font>
    <font>
      <sz val="18"/>
      <color theme="2" tint="-0.749992370372631"/>
      <name val="Arial Nova"/>
      <family val="2"/>
    </font>
    <font>
      <b/>
      <sz val="18"/>
      <color rgb="FF5E5E5E"/>
      <name val="Nexa Light"/>
      <family val="3"/>
    </font>
  </fonts>
  <fills count="47">
    <fill>
      <patternFill patternType="none"/>
    </fill>
    <fill>
      <patternFill patternType="gray125"/>
    </fill>
    <fill>
      <patternFill patternType="solid">
        <fgColor rgb="FFF4F4F4"/>
        <bgColor indexed="64"/>
      </patternFill>
    </fill>
    <fill>
      <patternFill patternType="solid">
        <fgColor theme="0" tint="-4.9989318521683403E-2"/>
        <bgColor indexed="64"/>
      </patternFill>
    </fill>
    <fill>
      <patternFill patternType="solid">
        <fgColor theme="0"/>
        <bgColor indexed="64"/>
      </patternFill>
    </fill>
    <fill>
      <patternFill patternType="solid">
        <fgColor rgb="FF0B9546"/>
        <bgColor indexed="64"/>
      </patternFill>
    </fill>
    <fill>
      <patternFill patternType="solid">
        <fgColor rgb="FFC2BA30"/>
        <bgColor indexed="64"/>
      </patternFill>
    </fill>
    <fill>
      <patternFill patternType="solid">
        <fgColor rgb="FFF89520"/>
        <bgColor indexed="64"/>
      </patternFill>
    </fill>
    <fill>
      <patternFill patternType="solid">
        <fgColor rgb="FFEC252C"/>
        <bgColor indexed="64"/>
      </patternFill>
    </fill>
    <fill>
      <patternFill patternType="solid">
        <fgColor rgb="FF9E1F62"/>
        <bgColor indexed="64"/>
      </patternFill>
    </fill>
    <fill>
      <patternFill patternType="solid">
        <fgColor rgb="FFEE237C"/>
        <bgColor indexed="64"/>
      </patternFill>
    </fill>
    <fill>
      <patternFill patternType="solid">
        <fgColor rgb="FFC2B930"/>
        <bgColor indexed="64"/>
      </patternFill>
    </fill>
    <fill>
      <patternFill patternType="solid">
        <fgColor rgb="FF8DC442"/>
        <bgColor indexed="64"/>
      </patternFill>
    </fill>
    <fill>
      <patternFill patternType="solid">
        <fgColor rgb="FF0B9547"/>
        <bgColor indexed="64"/>
      </patternFill>
    </fill>
    <fill>
      <patternFill patternType="solid">
        <fgColor rgb="FF25A8E0"/>
        <bgColor indexed="64"/>
      </patternFill>
    </fill>
    <fill>
      <patternFill patternType="solid">
        <fgColor rgb="FF273D90"/>
        <bgColor indexed="64"/>
      </patternFill>
    </fill>
    <fill>
      <patternFill patternType="solid">
        <fgColor rgb="FF683290"/>
        <bgColor indexed="64"/>
      </patternFill>
    </fill>
    <fill>
      <patternFill patternType="solid">
        <fgColor rgb="FF5E5E5E"/>
        <bgColor indexed="64"/>
      </patternFill>
    </fill>
    <fill>
      <patternFill patternType="solid">
        <fgColor theme="1"/>
        <bgColor indexed="64"/>
      </patternFill>
    </fill>
    <fill>
      <patternFill patternType="solid">
        <fgColor rgb="FFD9CCE3"/>
        <bgColor indexed="64"/>
      </patternFill>
    </fill>
    <fill>
      <patternFill patternType="solid">
        <fgColor rgb="FFC9CEE3"/>
        <bgColor indexed="64"/>
      </patternFill>
    </fill>
    <fill>
      <patternFill patternType="solid">
        <fgColor rgb="FFC8E9F7"/>
        <bgColor indexed="64"/>
      </patternFill>
    </fill>
    <fill>
      <patternFill patternType="solid">
        <fgColor rgb="FFC1E4D1"/>
        <bgColor indexed="64"/>
      </patternFill>
    </fill>
    <fill>
      <patternFill patternType="solid">
        <fgColor rgb="FFF0EECB"/>
        <bgColor indexed="64"/>
      </patternFill>
    </fill>
    <fill>
      <patternFill patternType="solid">
        <fgColor rgb="FFE1F0D0"/>
        <bgColor indexed="64"/>
      </patternFill>
    </fill>
    <fill>
      <patternFill patternType="solid">
        <fgColor rgb="FFFDE4C7"/>
        <bgColor indexed="64"/>
      </patternFill>
    </fill>
    <fill>
      <patternFill patternType="solid">
        <fgColor rgb="FFFBC8CB"/>
        <bgColor indexed="64"/>
      </patternFill>
    </fill>
    <fill>
      <patternFill patternType="solid">
        <fgColor rgb="FFFCC8DE"/>
        <bgColor indexed="64"/>
      </patternFill>
    </fill>
    <fill>
      <patternFill patternType="solid">
        <fgColor rgb="FFE8C7D8"/>
        <bgColor indexed="64"/>
      </patternFill>
    </fill>
    <fill>
      <patternFill patternType="solid">
        <fgColor rgb="FFF6E7EF"/>
        <bgColor indexed="64"/>
      </patternFill>
    </fill>
    <fill>
      <patternFill patternType="solid">
        <fgColor rgb="FFFDE8F2"/>
        <bgColor indexed="64"/>
      </patternFill>
    </fill>
    <fill>
      <patternFill patternType="solid">
        <fgColor rgb="FFFEE8EA"/>
        <bgColor indexed="64"/>
      </patternFill>
    </fill>
    <fill>
      <patternFill patternType="solid">
        <fgColor rgb="FFFEF5E9"/>
        <bgColor indexed="64"/>
      </patternFill>
    </fill>
    <fill>
      <patternFill patternType="solid">
        <fgColor rgb="FFF9F8EA"/>
        <bgColor indexed="64"/>
      </patternFill>
    </fill>
    <fill>
      <patternFill patternType="solid">
        <fgColor rgb="FFF3F9EC"/>
        <bgColor indexed="64"/>
      </patternFill>
    </fill>
    <fill>
      <patternFill patternType="solid">
        <fgColor rgb="FFE5F4EC"/>
        <bgColor indexed="64"/>
      </patternFill>
    </fill>
    <fill>
      <patternFill patternType="solid">
        <fgColor rgb="FFE9F6FC"/>
        <bgColor indexed="64"/>
      </patternFill>
    </fill>
    <fill>
      <patternFill patternType="solid">
        <fgColor rgb="FFE8EBF5"/>
        <bgColor indexed="64"/>
      </patternFill>
    </fill>
    <fill>
      <patternFill patternType="solid">
        <fgColor rgb="FFF1E9F4"/>
        <bgColor indexed="64"/>
      </patternFill>
    </fill>
    <fill>
      <patternFill patternType="solid">
        <fgColor theme="0" tint="-0.14999847407452621"/>
        <bgColor indexed="64"/>
      </patternFill>
    </fill>
    <fill>
      <patternFill patternType="solid">
        <fgColor rgb="FFEE227C"/>
        <bgColor indexed="64"/>
      </patternFill>
    </fill>
    <fill>
      <patternFill patternType="solid">
        <fgColor rgb="FF9E1E62"/>
        <bgColor indexed="64"/>
      </patternFill>
    </fill>
    <fill>
      <patternFill patternType="solid">
        <fgColor rgb="FF25A8E1"/>
        <bgColor indexed="64"/>
      </patternFill>
    </fill>
    <fill>
      <patternFill patternType="solid">
        <fgColor rgb="FF92D050"/>
        <bgColor indexed="64"/>
      </patternFill>
    </fill>
    <fill>
      <patternFill patternType="solid">
        <fgColor theme="1" tint="0.34998626667073579"/>
        <bgColor indexed="64"/>
      </patternFill>
    </fill>
    <fill>
      <patternFill patternType="solid">
        <fgColor theme="1" tint="4.9989318521683403E-2"/>
        <bgColor indexed="64"/>
      </patternFill>
    </fill>
    <fill>
      <patternFill patternType="solid">
        <fgColor rgb="FFF8962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medium">
        <color theme="0" tint="-0.14999847407452621"/>
      </bottom>
      <diagonal/>
    </border>
    <border>
      <left/>
      <right/>
      <top style="medium">
        <color theme="0" tint="-0.14999847407452621"/>
      </top>
      <bottom style="medium">
        <color theme="0" tint="-0.14999847407452621"/>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theme="0" tint="-4.9989318521683403E-2"/>
      </right>
      <top/>
      <bottom/>
      <diagonal/>
    </border>
    <border>
      <left/>
      <right/>
      <top/>
      <bottom style="thin">
        <color rgb="FF9E2163"/>
      </bottom>
      <diagonal/>
    </border>
    <border>
      <left/>
      <right/>
      <top style="medium">
        <color theme="0" tint="-0.14999847407452621"/>
      </top>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medium">
        <color theme="0" tint="-0.14999847407452621"/>
      </bottom>
      <diagonal/>
    </border>
    <border>
      <left style="medium">
        <color theme="0" tint="-4.9989318521683403E-2"/>
      </left>
      <right/>
      <top/>
      <bottom/>
      <diagonal/>
    </border>
    <border>
      <left style="medium">
        <color theme="0" tint="-4.9989318521683403E-2"/>
      </left>
      <right/>
      <top/>
      <bottom style="medium">
        <color theme="0" tint="-0.14999847407452621"/>
      </bottom>
      <diagonal/>
    </border>
    <border>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0.14999847407452621"/>
      </top>
      <bottom/>
      <diagonal/>
    </border>
    <border>
      <left/>
      <right/>
      <top/>
      <bottom style="medium">
        <color theme="0" tint="-4.9989318521683403E-2"/>
      </bottom>
      <diagonal/>
    </border>
    <border>
      <left style="medium">
        <color theme="0" tint="-4.9989318521683403E-2"/>
      </left>
      <right/>
      <top style="medium">
        <color theme="0" tint="-0.14999847407452621"/>
      </top>
      <bottom/>
      <diagonal/>
    </border>
    <border>
      <left/>
      <right style="medium">
        <color theme="0" tint="-4.9989318521683403E-2"/>
      </right>
      <top/>
      <bottom style="medium">
        <color theme="0" tint="-0.14999847407452621"/>
      </bottom>
      <diagonal/>
    </border>
    <border>
      <left/>
      <right style="medium">
        <color theme="0" tint="-4.9989318521683403E-2"/>
      </right>
      <top style="medium">
        <color theme="0" tint="-0.14999847407452621"/>
      </top>
      <bottom/>
      <diagonal/>
    </border>
    <border>
      <left style="medium">
        <color theme="0" tint="-4.9989318521683403E-2"/>
      </left>
      <right/>
      <top/>
      <bottom style="medium">
        <color theme="0" tint="-4.9989318521683403E-2"/>
      </bottom>
      <diagonal/>
    </border>
    <border>
      <left/>
      <right/>
      <top/>
      <bottom style="thin">
        <color theme="0" tint="-0.14999847407452621"/>
      </bottom>
      <diagonal/>
    </border>
    <border>
      <left/>
      <right style="thin">
        <color rgb="FFEBEDEF"/>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tint="-0.249977111117893"/>
      </right>
      <top/>
      <bottom style="medium">
        <color theme="0" tint="-0.14999847407452621"/>
      </bottom>
      <diagonal/>
    </border>
    <border>
      <left/>
      <right style="medium">
        <color theme="0" tint="-0.249977111117893"/>
      </right>
      <top style="medium">
        <color theme="0" tint="-0.14999847407452621"/>
      </top>
      <bottom/>
      <diagonal/>
    </border>
    <border>
      <left/>
      <right style="medium">
        <color theme="0" tint="-0.249977111117893"/>
      </right>
      <top/>
      <bottom/>
      <diagonal/>
    </border>
    <border>
      <left/>
      <right style="medium">
        <color theme="0" tint="-0.249977111117893"/>
      </right>
      <top style="medium">
        <color theme="0" tint="-0.14999847407452621"/>
      </top>
      <bottom style="medium">
        <color theme="0" tint="-0.14999847407452621"/>
      </bottom>
      <diagonal/>
    </border>
    <border>
      <left style="medium">
        <color theme="0" tint="-0.249977111117893"/>
      </left>
      <right/>
      <top/>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medium">
        <color theme="0" tint="-0.249977111117893"/>
      </left>
      <right/>
      <top style="medium">
        <color theme="0" tint="-0.14999847407452621"/>
      </top>
      <bottom/>
      <diagonal/>
    </border>
    <border>
      <left style="medium">
        <color theme="0" tint="-0.249977111117893"/>
      </left>
      <right/>
      <top/>
      <bottom style="medium">
        <color theme="0" tint="-0.149998474074526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theme="0" tint="-0.249977111117893"/>
      </left>
      <right/>
      <top style="medium">
        <color theme="0" tint="-0.14999847407452621"/>
      </top>
      <bottom style="thin">
        <color theme="0"/>
      </bottom>
      <diagonal/>
    </border>
    <border>
      <left/>
      <right/>
      <top style="medium">
        <color theme="0" tint="-0.14999847407452621"/>
      </top>
      <bottom style="thin">
        <color theme="0"/>
      </bottom>
      <diagonal/>
    </border>
    <border>
      <left/>
      <right style="medium">
        <color theme="0" tint="-0.14999847407452621"/>
      </right>
      <top style="medium">
        <color theme="0" tint="-0.14999847407452621"/>
      </top>
      <bottom style="medium">
        <color theme="0" tint="-0.14999847407452621"/>
      </bottom>
      <diagonal/>
    </border>
    <border>
      <left style="medium">
        <color theme="0" tint="-0.249977111117893"/>
      </left>
      <right/>
      <top style="medium">
        <color theme="0"/>
      </top>
      <bottom/>
      <diagonal/>
    </border>
  </borders>
  <cellStyleXfs count="2">
    <xf numFmtId="0" fontId="0" fillId="0" borderId="0"/>
    <xf numFmtId="0" fontId="1" fillId="0" borderId="0" applyNumberFormat="0" applyFill="0" applyBorder="0" applyAlignment="0" applyProtection="0"/>
  </cellStyleXfs>
  <cellXfs count="408">
    <xf numFmtId="0" fontId="0" fillId="0" borderId="0" xfId="0"/>
    <xf numFmtId="0" fontId="4" fillId="0" borderId="0" xfId="0" applyFont="1" applyAlignment="1">
      <alignment horizontal="center" vertical="center" wrapText="1"/>
    </xf>
    <xf numFmtId="0" fontId="4" fillId="0" borderId="0" xfId="0" applyFont="1"/>
    <xf numFmtId="0" fontId="4" fillId="0" borderId="0" xfId="0" applyFont="1" applyAlignment="1">
      <alignment horizontal="center"/>
    </xf>
    <xf numFmtId="0" fontId="2" fillId="9" borderId="0" xfId="0" applyFont="1" applyFill="1" applyAlignment="1">
      <alignment horizontal="center" vertical="center" wrapText="1"/>
    </xf>
    <xf numFmtId="0" fontId="2" fillId="10" borderId="0" xfId="0" applyFont="1" applyFill="1" applyAlignment="1">
      <alignment horizontal="center" vertical="center" wrapText="1"/>
    </xf>
    <xf numFmtId="0" fontId="2" fillId="8" borderId="0" xfId="0" applyFont="1" applyFill="1" applyAlignment="1">
      <alignment horizontal="center" vertical="center" wrapText="1"/>
    </xf>
    <xf numFmtId="0" fontId="2" fillId="7" borderId="0" xfId="0" applyFont="1" applyFill="1" applyAlignment="1">
      <alignment horizontal="center" vertical="center" wrapText="1"/>
    </xf>
    <xf numFmtId="0" fontId="2" fillId="11" borderId="0" xfId="0" applyFont="1" applyFill="1" applyAlignment="1">
      <alignment horizontal="center" vertical="center" wrapText="1"/>
    </xf>
    <xf numFmtId="0" fontId="2" fillId="12" borderId="0" xfId="0" applyFont="1" applyFill="1" applyAlignment="1">
      <alignment horizontal="center" vertical="center" wrapText="1"/>
    </xf>
    <xf numFmtId="0" fontId="2" fillId="13" borderId="0" xfId="0" applyFont="1" applyFill="1" applyAlignment="1">
      <alignment horizontal="center" vertical="center" wrapText="1"/>
    </xf>
    <xf numFmtId="0" fontId="2" fillId="14" borderId="0" xfId="0" applyFont="1" applyFill="1" applyAlignment="1">
      <alignment horizontal="center" vertical="center" wrapText="1"/>
    </xf>
    <xf numFmtId="0" fontId="2" fillId="15" borderId="0" xfId="0" applyFont="1" applyFill="1" applyAlignment="1">
      <alignment horizontal="center" vertical="center" wrapText="1"/>
    </xf>
    <xf numFmtId="0" fontId="2" fillId="16" borderId="0" xfId="0" applyFont="1" applyFill="1" applyAlignment="1">
      <alignment horizontal="center" vertical="center" wrapText="1"/>
    </xf>
    <xf numFmtId="0" fontId="2" fillId="17" borderId="0" xfId="0" applyFont="1" applyFill="1" applyAlignment="1">
      <alignment horizontal="center" vertical="center"/>
    </xf>
    <xf numFmtId="0" fontId="2" fillId="18" borderId="0" xfId="0" applyFont="1" applyFill="1" applyAlignment="1">
      <alignment horizontal="center" vertical="center" wrapText="1"/>
    </xf>
    <xf numFmtId="0" fontId="5" fillId="0" borderId="2" xfId="0" applyFont="1" applyBorder="1"/>
    <xf numFmtId="1" fontId="4" fillId="0" borderId="2" xfId="0" applyNumberFormat="1" applyFont="1" applyBorder="1"/>
    <xf numFmtId="1" fontId="5" fillId="3" borderId="2" xfId="0" applyNumberFormat="1" applyFont="1" applyFill="1" applyBorder="1" applyAlignment="1">
      <alignment horizontal="center"/>
    </xf>
    <xf numFmtId="0" fontId="4" fillId="3" borderId="0" xfId="0" applyFont="1" applyFill="1" applyAlignment="1">
      <alignment horizontal="center"/>
    </xf>
    <xf numFmtId="0" fontId="3" fillId="0" borderId="0" xfId="0" applyFont="1" applyAlignment="1">
      <alignment horizontal="center"/>
    </xf>
    <xf numFmtId="0" fontId="3" fillId="3" borderId="0" xfId="0" applyFont="1" applyFill="1" applyAlignment="1">
      <alignment horizontal="center"/>
    </xf>
    <xf numFmtId="0" fontId="6" fillId="0" borderId="0" xfId="0" applyFont="1" applyAlignment="1">
      <alignment horizontal="center" vertical="center"/>
    </xf>
    <xf numFmtId="0" fontId="6" fillId="3" borderId="0" xfId="0" applyFont="1" applyFill="1" applyAlignment="1">
      <alignment horizontal="center" vertical="center"/>
    </xf>
    <xf numFmtId="0" fontId="7" fillId="0" borderId="0" xfId="0" applyFont="1" applyAlignment="1">
      <alignment horizontal="center" vertical="center"/>
    </xf>
    <xf numFmtId="0" fontId="7" fillId="3" borderId="0" xfId="0" applyFont="1" applyFill="1" applyAlignment="1">
      <alignment horizontal="center" vertical="center"/>
    </xf>
    <xf numFmtId="0" fontId="8" fillId="0" borderId="0" xfId="0" applyFont="1" applyAlignment="1">
      <alignment horizontal="center" vertical="center"/>
    </xf>
    <xf numFmtId="0" fontId="8" fillId="3" borderId="0" xfId="0" applyFont="1" applyFill="1" applyAlignment="1">
      <alignment horizontal="center" vertical="center"/>
    </xf>
    <xf numFmtId="0" fontId="9" fillId="0" borderId="0" xfId="0" applyFont="1" applyAlignment="1">
      <alignment horizontal="center"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1" fillId="3" borderId="0" xfId="0" applyFont="1" applyFill="1" applyAlignment="1">
      <alignment horizontal="center" vertical="center"/>
    </xf>
    <xf numFmtId="0" fontId="12" fillId="0" borderId="0" xfId="0" applyFont="1" applyAlignment="1">
      <alignment horizontal="center" vertical="center"/>
    </xf>
    <xf numFmtId="0" fontId="12" fillId="3" borderId="0" xfId="0" applyFont="1" applyFill="1" applyAlignment="1">
      <alignment horizontal="center" vertical="center"/>
    </xf>
    <xf numFmtId="0" fontId="13" fillId="0" borderId="0" xfId="0" applyFont="1" applyAlignment="1">
      <alignment horizontal="center" vertical="center"/>
    </xf>
    <xf numFmtId="0" fontId="13" fillId="3" borderId="0" xfId="0" applyFont="1" applyFill="1" applyAlignment="1">
      <alignment horizontal="center" vertical="center"/>
    </xf>
    <xf numFmtId="0" fontId="14" fillId="0" borderId="0" xfId="0" applyFont="1" applyAlignment="1">
      <alignment horizontal="center" vertical="center"/>
    </xf>
    <xf numFmtId="0" fontId="14" fillId="3" borderId="0" xfId="0" applyFont="1" applyFill="1" applyAlignment="1">
      <alignment horizontal="center" vertical="center"/>
    </xf>
    <xf numFmtId="0" fontId="15" fillId="0" borderId="0" xfId="0" applyFont="1" applyAlignment="1">
      <alignment horizontal="center" vertical="center"/>
    </xf>
    <xf numFmtId="0" fontId="15" fillId="3" borderId="0" xfId="0" applyFont="1" applyFill="1" applyAlignment="1">
      <alignment horizontal="center" vertical="center"/>
    </xf>
    <xf numFmtId="1" fontId="16" fillId="0" borderId="2" xfId="0" applyNumberFormat="1" applyFont="1" applyBorder="1" applyAlignment="1">
      <alignment horizontal="center" vertical="center"/>
    </xf>
    <xf numFmtId="1" fontId="17" fillId="0" borderId="2" xfId="0" applyNumberFormat="1" applyFont="1" applyBorder="1" applyAlignment="1">
      <alignment horizontal="center" vertical="center"/>
    </xf>
    <xf numFmtId="1" fontId="18" fillId="0" borderId="2" xfId="0" applyNumberFormat="1" applyFont="1" applyBorder="1" applyAlignment="1">
      <alignment horizontal="center" vertical="center"/>
    </xf>
    <xf numFmtId="1" fontId="19" fillId="0" borderId="2" xfId="0" applyNumberFormat="1" applyFont="1" applyBorder="1" applyAlignment="1">
      <alignment horizontal="center" vertical="center"/>
    </xf>
    <xf numFmtId="1" fontId="20" fillId="0" borderId="2" xfId="0" applyNumberFormat="1" applyFont="1" applyBorder="1" applyAlignment="1">
      <alignment horizontal="center" vertical="center"/>
    </xf>
    <xf numFmtId="1" fontId="21" fillId="0" borderId="2" xfId="0" applyNumberFormat="1" applyFont="1" applyBorder="1" applyAlignment="1">
      <alignment horizontal="center" vertical="center"/>
    </xf>
    <xf numFmtId="1" fontId="22"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1" fontId="24"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0" fontId="27" fillId="0" borderId="0" xfId="0" applyFont="1"/>
    <xf numFmtId="0" fontId="28" fillId="0" borderId="0" xfId="0" applyFont="1"/>
    <xf numFmtId="0" fontId="30" fillId="0" borderId="0" xfId="0" applyFont="1"/>
    <xf numFmtId="0" fontId="30" fillId="0" borderId="0" xfId="0" applyFont="1" applyAlignment="1">
      <alignment horizontal="left" vertical="top" wrapText="1"/>
    </xf>
    <xf numFmtId="0" fontId="29" fillId="0" borderId="0" xfId="0" applyFont="1" applyAlignment="1">
      <alignment horizontal="left" vertical="top" wrapText="1"/>
    </xf>
    <xf numFmtId="0" fontId="32" fillId="0" borderId="0" xfId="0" applyFont="1" applyAlignment="1">
      <alignment horizontal="left" vertical="top" wrapText="1"/>
    </xf>
    <xf numFmtId="0" fontId="27" fillId="2" borderId="0" xfId="0" applyFont="1" applyFill="1"/>
    <xf numFmtId="0" fontId="34" fillId="2" borderId="0" xfId="0" applyFont="1" applyFill="1"/>
    <xf numFmtId="0" fontId="35" fillId="2" borderId="0" xfId="0" applyFont="1" applyFill="1"/>
    <xf numFmtId="0" fontId="37" fillId="0" borderId="0" xfId="0" applyFont="1"/>
    <xf numFmtId="0" fontId="38" fillId="0" borderId="0" xfId="0" applyFont="1"/>
    <xf numFmtId="0" fontId="39" fillId="18" borderId="0" xfId="0" applyFont="1" applyFill="1" applyAlignment="1">
      <alignment horizontal="center" vertical="center" wrapText="1"/>
    </xf>
    <xf numFmtId="0" fontId="39" fillId="17" borderId="4" xfId="0" applyFont="1" applyFill="1" applyBorder="1" applyAlignment="1">
      <alignment horizontal="left" vertical="center" wrapText="1" indent="1"/>
    </xf>
    <xf numFmtId="1" fontId="40" fillId="3" borderId="6" xfId="0" applyNumberFormat="1" applyFont="1" applyFill="1" applyBorder="1" applyAlignment="1">
      <alignment horizontal="center" vertical="center"/>
    </xf>
    <xf numFmtId="1" fontId="40" fillId="29" borderId="7" xfId="0" applyNumberFormat="1" applyFont="1" applyFill="1" applyBorder="1" applyAlignment="1">
      <alignment horizontal="center" vertical="center" wrapText="1"/>
    </xf>
    <xf numFmtId="1" fontId="40" fillId="30" borderId="7" xfId="0" applyNumberFormat="1" applyFont="1" applyFill="1" applyBorder="1" applyAlignment="1">
      <alignment horizontal="center" vertical="center" wrapText="1"/>
    </xf>
    <xf numFmtId="1" fontId="40" fillId="31" borderId="7" xfId="0" applyNumberFormat="1" applyFont="1" applyFill="1" applyBorder="1" applyAlignment="1">
      <alignment horizontal="center" vertical="center" wrapText="1"/>
    </xf>
    <xf numFmtId="1" fontId="40" fillId="32" borderId="7" xfId="0" applyNumberFormat="1" applyFont="1" applyFill="1" applyBorder="1" applyAlignment="1">
      <alignment horizontal="center" vertical="center" wrapText="1"/>
    </xf>
    <xf numFmtId="1" fontId="40" fillId="33" borderId="7" xfId="0" applyNumberFormat="1" applyFont="1" applyFill="1" applyBorder="1" applyAlignment="1">
      <alignment horizontal="center" vertical="center" wrapText="1"/>
    </xf>
    <xf numFmtId="1" fontId="40" fillId="34" borderId="7" xfId="0" applyNumberFormat="1" applyFont="1" applyFill="1" applyBorder="1" applyAlignment="1">
      <alignment horizontal="center" vertical="center" wrapText="1"/>
    </xf>
    <xf numFmtId="1" fontId="40" fillId="35" borderId="7" xfId="0" applyNumberFormat="1" applyFont="1" applyFill="1" applyBorder="1" applyAlignment="1">
      <alignment horizontal="center" vertical="center" wrapText="1"/>
    </xf>
    <xf numFmtId="1" fontId="40" fillId="36" borderId="7" xfId="0" applyNumberFormat="1" applyFont="1" applyFill="1" applyBorder="1" applyAlignment="1">
      <alignment horizontal="center" vertical="center" wrapText="1"/>
    </xf>
    <xf numFmtId="1" fontId="40" fillId="37" borderId="7" xfId="0" applyNumberFormat="1" applyFont="1" applyFill="1" applyBorder="1" applyAlignment="1">
      <alignment horizontal="center" vertical="center" wrapText="1"/>
    </xf>
    <xf numFmtId="1" fontId="40" fillId="38" borderId="8" xfId="0" applyNumberFormat="1" applyFont="1" applyFill="1" applyBorder="1" applyAlignment="1">
      <alignment horizontal="center" vertical="center" wrapText="1"/>
    </xf>
    <xf numFmtId="0" fontId="39" fillId="5" borderId="0" xfId="0" applyFont="1" applyFill="1" applyAlignment="1">
      <alignment horizontal="center" vertical="center" wrapText="1"/>
    </xf>
    <xf numFmtId="0" fontId="39" fillId="7" borderId="0" xfId="0" applyFont="1" applyFill="1" applyAlignment="1">
      <alignment horizontal="center" vertical="center" wrapText="1"/>
    </xf>
    <xf numFmtId="0" fontId="39" fillId="8" borderId="0" xfId="0" applyFont="1" applyFill="1" applyAlignment="1">
      <alignment horizontal="center" vertical="center" wrapText="1"/>
    </xf>
    <xf numFmtId="0" fontId="31" fillId="0" borderId="2" xfId="0" applyFont="1" applyBorder="1" applyAlignment="1">
      <alignment horizontal="left" vertical="top" wrapText="1" indent="1"/>
    </xf>
    <xf numFmtId="0" fontId="31" fillId="3" borderId="3" xfId="0" applyFont="1" applyFill="1" applyBorder="1" applyAlignment="1">
      <alignment horizontal="left" vertical="top" wrapText="1" indent="1"/>
    </xf>
    <xf numFmtId="0" fontId="31" fillId="3" borderId="2" xfId="0" applyFont="1" applyFill="1" applyBorder="1" applyAlignment="1">
      <alignment horizontal="left" vertical="top" wrapText="1" indent="1"/>
    </xf>
    <xf numFmtId="0" fontId="27" fillId="0" borderId="0" xfId="0" applyFont="1" applyAlignment="1">
      <alignment horizontal="left" vertical="top" indent="1"/>
    </xf>
    <xf numFmtId="0" fontId="37" fillId="0" borderId="0" xfId="0" applyFont="1" applyAlignment="1">
      <alignment horizontal="left" vertical="center"/>
    </xf>
    <xf numFmtId="0" fontId="29" fillId="0" borderId="0" xfId="0" applyFont="1" applyAlignment="1">
      <alignment horizontal="left" vertical="top" indent="1"/>
    </xf>
    <xf numFmtId="0" fontId="29" fillId="0" borderId="0" xfId="0" applyFont="1" applyAlignment="1">
      <alignment horizontal="left" vertical="center"/>
    </xf>
    <xf numFmtId="0" fontId="39" fillId="11" borderId="0" xfId="0" applyFont="1" applyFill="1" applyAlignment="1">
      <alignment horizontal="center" vertical="center" wrapText="1"/>
    </xf>
    <xf numFmtId="0" fontId="39" fillId="14" borderId="0" xfId="0" applyFont="1" applyFill="1" applyAlignment="1">
      <alignment horizontal="center" vertical="center" wrapText="1"/>
    </xf>
    <xf numFmtId="0" fontId="39" fillId="16" borderId="0" xfId="0" applyFont="1" applyFill="1" applyAlignment="1">
      <alignment horizontal="center" vertical="center" wrapText="1"/>
    </xf>
    <xf numFmtId="0" fontId="42"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42" fillId="3" borderId="0" xfId="0" applyFont="1" applyFill="1" applyAlignment="1">
      <alignment horizontal="center" vertical="center"/>
    </xf>
    <xf numFmtId="0" fontId="43" fillId="3" borderId="0" xfId="0" applyFont="1" applyFill="1" applyAlignment="1">
      <alignment horizontal="center" vertical="center"/>
    </xf>
    <xf numFmtId="0" fontId="44" fillId="3" borderId="0" xfId="0" applyFont="1" applyFill="1" applyAlignment="1">
      <alignment horizontal="center" vertical="center"/>
    </xf>
    <xf numFmtId="0" fontId="45" fillId="3" borderId="0" xfId="0" applyFont="1" applyFill="1" applyAlignment="1">
      <alignment horizontal="center" vertical="center"/>
    </xf>
    <xf numFmtId="0" fontId="46" fillId="3" borderId="0" xfId="0" applyFont="1" applyFill="1" applyAlignment="1">
      <alignment horizontal="center" vertical="center"/>
    </xf>
    <xf numFmtId="0" fontId="47" fillId="3" borderId="0" xfId="0" applyFont="1" applyFill="1" applyAlignment="1">
      <alignment horizontal="center" vertical="center"/>
    </xf>
    <xf numFmtId="0" fontId="48" fillId="3" borderId="0" xfId="0" applyFont="1" applyFill="1" applyAlignment="1">
      <alignment horizontal="center" vertical="center"/>
    </xf>
    <xf numFmtId="0" fontId="49" fillId="3" borderId="0" xfId="0" applyFont="1" applyFill="1" applyAlignment="1">
      <alignment horizontal="center" vertical="center"/>
    </xf>
    <xf numFmtId="0" fontId="50" fillId="3" borderId="0" xfId="0" applyFont="1" applyFill="1" applyAlignment="1">
      <alignment horizontal="center" vertical="center"/>
    </xf>
    <xf numFmtId="0" fontId="51" fillId="0" borderId="0" xfId="0" applyFont="1" applyAlignment="1">
      <alignment horizontal="center" vertical="center"/>
    </xf>
    <xf numFmtId="0" fontId="51" fillId="3" borderId="0" xfId="0" applyFont="1" applyFill="1" applyAlignment="1">
      <alignment horizontal="center" vertical="center"/>
    </xf>
    <xf numFmtId="0" fontId="52" fillId="3" borderId="0" xfId="0" applyFont="1" applyFill="1" applyAlignment="1">
      <alignment horizontal="center" vertical="center"/>
    </xf>
    <xf numFmtId="0" fontId="52" fillId="0" borderId="0" xfId="0" applyFont="1" applyAlignment="1">
      <alignment horizontal="center" vertical="center"/>
    </xf>
    <xf numFmtId="0" fontId="42" fillId="0" borderId="25" xfId="0" applyFont="1" applyBorder="1" applyAlignment="1">
      <alignment horizontal="center" vertical="center"/>
    </xf>
    <xf numFmtId="0" fontId="44" fillId="0" borderId="25" xfId="0" applyFont="1" applyBorder="1" applyAlignment="1">
      <alignment horizontal="center" vertical="center"/>
    </xf>
    <xf numFmtId="0" fontId="52" fillId="0" borderId="25" xfId="0" applyFont="1" applyBorder="1" applyAlignment="1">
      <alignment horizontal="center" vertical="center"/>
    </xf>
    <xf numFmtId="0" fontId="51" fillId="0" borderId="25" xfId="0" applyFont="1" applyBorder="1" applyAlignment="1">
      <alignment horizontal="center" vertical="center"/>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48" fillId="0" borderId="25" xfId="0" applyFont="1" applyBorder="1" applyAlignment="1">
      <alignment horizontal="center" vertical="center"/>
    </xf>
    <xf numFmtId="0" fontId="49" fillId="0" borderId="25" xfId="0" applyFont="1" applyBorder="1" applyAlignment="1">
      <alignment horizontal="center" vertical="center"/>
    </xf>
    <xf numFmtId="0" fontId="54" fillId="0" borderId="0" xfId="0" applyFont="1" applyAlignment="1">
      <alignment horizontal="left" vertical="top" wrapText="1"/>
    </xf>
    <xf numFmtId="0" fontId="54" fillId="0" borderId="0" xfId="0" applyFont="1" applyAlignment="1">
      <alignment vertical="top"/>
    </xf>
    <xf numFmtId="0" fontId="29" fillId="0" borderId="2" xfId="0" applyFont="1" applyBorder="1" applyAlignment="1">
      <alignment horizontal="left" vertical="top" wrapText="1" indent="1"/>
    </xf>
    <xf numFmtId="0" fontId="54" fillId="0" borderId="0" xfId="0" applyFont="1" applyAlignment="1">
      <alignment horizontal="left" wrapText="1"/>
    </xf>
    <xf numFmtId="0" fontId="53" fillId="28" borderId="6" xfId="0" applyFont="1" applyFill="1" applyBorder="1" applyAlignment="1">
      <alignment horizontal="left" vertical="center" wrapText="1" indent="1"/>
    </xf>
    <xf numFmtId="0" fontId="53" fillId="27" borderId="6" xfId="0" applyFont="1" applyFill="1" applyBorder="1" applyAlignment="1">
      <alignment horizontal="left" vertical="center" wrapText="1" indent="1"/>
    </xf>
    <xf numFmtId="0" fontId="53" fillId="26" borderId="6" xfId="0" applyFont="1" applyFill="1" applyBorder="1" applyAlignment="1">
      <alignment horizontal="left" vertical="center" wrapText="1" indent="1"/>
    </xf>
    <xf numFmtId="0" fontId="53" fillId="25" borderId="6" xfId="0" applyFont="1" applyFill="1" applyBorder="1" applyAlignment="1">
      <alignment horizontal="left" vertical="center" wrapText="1" indent="1"/>
    </xf>
    <xf numFmtId="0" fontId="53" fillId="23" borderId="6" xfId="0" applyFont="1" applyFill="1" applyBorder="1" applyAlignment="1">
      <alignment horizontal="left" vertical="center" wrapText="1" indent="1"/>
    </xf>
    <xf numFmtId="0" fontId="53" fillId="24" borderId="6" xfId="0" applyFont="1" applyFill="1" applyBorder="1" applyAlignment="1">
      <alignment horizontal="left" vertical="center" wrapText="1" indent="1"/>
    </xf>
    <xf numFmtId="0" fontId="53" fillId="22" borderId="6" xfId="0" applyFont="1" applyFill="1" applyBorder="1" applyAlignment="1">
      <alignment horizontal="left" vertical="center" wrapText="1" indent="1"/>
    </xf>
    <xf numFmtId="0" fontId="53" fillId="21" borderId="6" xfId="0" applyFont="1" applyFill="1" applyBorder="1" applyAlignment="1">
      <alignment horizontal="left" vertical="center" wrapText="1" indent="1"/>
    </xf>
    <xf numFmtId="0" fontId="53" fillId="20" borderId="6" xfId="0" applyFont="1" applyFill="1" applyBorder="1" applyAlignment="1">
      <alignment horizontal="left" vertical="center" wrapText="1" indent="1"/>
    </xf>
    <xf numFmtId="0" fontId="53" fillId="19" borderId="5" xfId="0" applyFont="1" applyFill="1" applyBorder="1" applyAlignment="1">
      <alignment horizontal="left" vertical="center" wrapText="1" indent="1"/>
    </xf>
    <xf numFmtId="0" fontId="39" fillId="18" borderId="5" xfId="0" applyFont="1" applyFill="1" applyBorder="1" applyAlignment="1">
      <alignment horizontal="center" vertical="center" wrapText="1"/>
    </xf>
    <xf numFmtId="1" fontId="39" fillId="41" borderId="4" xfId="0" applyNumberFormat="1" applyFont="1" applyFill="1" applyBorder="1" applyAlignment="1">
      <alignment horizontal="center" vertical="center" wrapText="1"/>
    </xf>
    <xf numFmtId="1" fontId="39" fillId="40" borderId="4" xfId="0" applyNumberFormat="1" applyFont="1" applyFill="1" applyBorder="1" applyAlignment="1">
      <alignment horizontal="center" vertical="center" wrapText="1"/>
    </xf>
    <xf numFmtId="1" fontId="39" fillId="8" borderId="4" xfId="0" applyNumberFormat="1" applyFont="1" applyFill="1" applyBorder="1" applyAlignment="1">
      <alignment horizontal="center" vertical="center" wrapText="1"/>
    </xf>
    <xf numFmtId="1" fontId="39" fillId="7" borderId="4" xfId="0" applyNumberFormat="1" applyFont="1" applyFill="1" applyBorder="1" applyAlignment="1">
      <alignment horizontal="center" vertical="center" wrapText="1"/>
    </xf>
    <xf numFmtId="1" fontId="39" fillId="6" borderId="4" xfId="0" applyNumberFormat="1" applyFont="1" applyFill="1" applyBorder="1" applyAlignment="1">
      <alignment horizontal="center" vertical="center" wrapText="1"/>
    </xf>
    <xf numFmtId="1" fontId="39" fillId="12" borderId="4" xfId="0" applyNumberFormat="1" applyFont="1" applyFill="1" applyBorder="1" applyAlignment="1">
      <alignment horizontal="center" vertical="center" wrapText="1"/>
    </xf>
    <xf numFmtId="1" fontId="39" fillId="5" borderId="4" xfId="0" applyNumberFormat="1" applyFont="1" applyFill="1" applyBorder="1" applyAlignment="1">
      <alignment horizontal="center" vertical="center" wrapText="1"/>
    </xf>
    <xf numFmtId="1" fontId="39" fillId="42" borderId="4" xfId="0" applyNumberFormat="1" applyFont="1" applyFill="1" applyBorder="1" applyAlignment="1">
      <alignment horizontal="center" vertical="center" wrapText="1"/>
    </xf>
    <xf numFmtId="1" fontId="39" fillId="15" borderId="4" xfId="0" applyNumberFormat="1" applyFont="1" applyFill="1" applyBorder="1" applyAlignment="1">
      <alignment horizontal="center" vertical="center" wrapText="1"/>
    </xf>
    <xf numFmtId="1" fontId="39" fillId="16" borderId="30" xfId="0" applyNumberFormat="1" applyFont="1" applyFill="1" applyBorder="1" applyAlignment="1">
      <alignment horizontal="center" vertical="center" wrapText="1"/>
    </xf>
    <xf numFmtId="0" fontId="31" fillId="0" borderId="0" xfId="0" applyFont="1" applyAlignment="1">
      <alignment horizontal="left" vertical="center" wrapText="1" indent="1"/>
    </xf>
    <xf numFmtId="0" fontId="31" fillId="3" borderId="0" xfId="0" applyFont="1" applyFill="1" applyAlignment="1">
      <alignment horizontal="left" vertical="center" wrapText="1" indent="1"/>
    </xf>
    <xf numFmtId="0" fontId="31" fillId="0" borderId="25" xfId="0" applyFont="1" applyBorder="1" applyAlignment="1">
      <alignment horizontal="left" vertical="center" wrapText="1" indent="1"/>
    </xf>
    <xf numFmtId="0" fontId="30" fillId="0" borderId="0" xfId="0" applyFont="1" applyAlignment="1">
      <alignment horizontal="left" wrapText="1"/>
    </xf>
    <xf numFmtId="0" fontId="56" fillId="0" borderId="0" xfId="0" applyFont="1"/>
    <xf numFmtId="0" fontId="57" fillId="0" borderId="0" xfId="0" applyFont="1"/>
    <xf numFmtId="0" fontId="39" fillId="17" borderId="0" xfId="0" applyFont="1" applyFill="1" applyAlignment="1">
      <alignment horizontal="center" vertical="center" wrapText="1"/>
    </xf>
    <xf numFmtId="0" fontId="39" fillId="43" borderId="0" xfId="0" applyFont="1" applyFill="1" applyAlignment="1">
      <alignment horizontal="center" vertical="center" wrapText="1"/>
    </xf>
    <xf numFmtId="0" fontId="37" fillId="0" borderId="0" xfId="0" applyFont="1" applyAlignment="1">
      <alignment vertical="top"/>
    </xf>
    <xf numFmtId="0" fontId="31" fillId="0" borderId="2" xfId="0" applyFont="1" applyBorder="1" applyAlignment="1">
      <alignment horizontal="left" vertical="top" indent="1"/>
    </xf>
    <xf numFmtId="0" fontId="55" fillId="0" borderId="2" xfId="0" applyFont="1" applyBorder="1" applyAlignment="1">
      <alignment vertical="top"/>
    </xf>
    <xf numFmtId="0" fontId="55" fillId="0" borderId="0" xfId="0" applyFont="1" applyAlignment="1">
      <alignment vertical="top"/>
    </xf>
    <xf numFmtId="0" fontId="55" fillId="3" borderId="3" xfId="0" applyFont="1" applyFill="1" applyBorder="1" applyAlignment="1">
      <alignment vertical="top"/>
    </xf>
    <xf numFmtId="0" fontId="31" fillId="0" borderId="3" xfId="0" applyFont="1" applyBorder="1" applyAlignment="1">
      <alignment horizontal="left" vertical="top" wrapText="1" indent="1"/>
    </xf>
    <xf numFmtId="0" fontId="29" fillId="0" borderId="3" xfId="0" applyFont="1" applyBorder="1" applyAlignment="1">
      <alignment horizontal="left" vertical="top" wrapText="1" indent="1"/>
    </xf>
    <xf numFmtId="0" fontId="55" fillId="0" borderId="3" xfId="0" applyFont="1" applyBorder="1" applyAlignment="1">
      <alignment vertical="top"/>
    </xf>
    <xf numFmtId="0" fontId="31" fillId="3" borderId="2" xfId="0" applyFont="1" applyFill="1" applyBorder="1" applyAlignment="1">
      <alignment horizontal="left" vertical="top" indent="1"/>
    </xf>
    <xf numFmtId="0" fontId="29" fillId="3" borderId="2" xfId="0" applyFont="1" applyFill="1" applyBorder="1" applyAlignment="1">
      <alignment horizontal="left" vertical="top" wrapText="1" indent="1"/>
    </xf>
    <xf numFmtId="0" fontId="55" fillId="3" borderId="0" xfId="0" applyFont="1" applyFill="1" applyAlignment="1">
      <alignment vertical="top"/>
    </xf>
    <xf numFmtId="0" fontId="58" fillId="0" borderId="0" xfId="0" applyFont="1" applyAlignment="1">
      <alignment vertical="center"/>
    </xf>
    <xf numFmtId="166" fontId="40" fillId="3" borderId="6" xfId="0" applyNumberFormat="1" applyFont="1" applyFill="1" applyBorder="1" applyAlignment="1">
      <alignment horizontal="center" vertical="center"/>
    </xf>
    <xf numFmtId="166" fontId="40" fillId="29" borderId="7" xfId="0" applyNumberFormat="1" applyFont="1" applyFill="1" applyBorder="1" applyAlignment="1">
      <alignment horizontal="center" vertical="center" wrapText="1"/>
    </xf>
    <xf numFmtId="166" fontId="40" fillId="30" borderId="7" xfId="0" applyNumberFormat="1" applyFont="1" applyFill="1" applyBorder="1" applyAlignment="1">
      <alignment horizontal="center" vertical="center" wrapText="1"/>
    </xf>
    <xf numFmtId="166" fontId="40" fillId="31" borderId="7" xfId="0" applyNumberFormat="1" applyFont="1" applyFill="1" applyBorder="1" applyAlignment="1">
      <alignment horizontal="center" vertical="center" wrapText="1"/>
    </xf>
    <xf numFmtId="166" fontId="40" fillId="32" borderId="7" xfId="0" applyNumberFormat="1" applyFont="1" applyFill="1" applyBorder="1" applyAlignment="1">
      <alignment horizontal="center" vertical="center" wrapText="1"/>
    </xf>
    <xf numFmtId="166" fontId="40" fillId="33" borderId="7" xfId="0" applyNumberFormat="1" applyFont="1" applyFill="1" applyBorder="1" applyAlignment="1">
      <alignment horizontal="center" vertical="center" wrapText="1"/>
    </xf>
    <xf numFmtId="166" fontId="40" fillId="34" borderId="7" xfId="0" applyNumberFormat="1" applyFont="1" applyFill="1" applyBorder="1" applyAlignment="1">
      <alignment horizontal="center" vertical="center" wrapText="1"/>
    </xf>
    <xf numFmtId="166" fontId="40" fillId="35" borderId="7" xfId="0" applyNumberFormat="1" applyFont="1" applyFill="1" applyBorder="1" applyAlignment="1">
      <alignment horizontal="center" vertical="center" wrapText="1"/>
    </xf>
    <xf numFmtId="166" fontId="40" fillId="36" borderId="7" xfId="0" applyNumberFormat="1" applyFont="1" applyFill="1" applyBorder="1" applyAlignment="1">
      <alignment horizontal="center" vertical="center" wrapText="1"/>
    </xf>
    <xf numFmtId="166" fontId="40" fillId="37" borderId="7" xfId="0" applyNumberFormat="1" applyFont="1" applyFill="1" applyBorder="1" applyAlignment="1">
      <alignment horizontal="center" vertical="center" wrapText="1"/>
    </xf>
    <xf numFmtId="166" fontId="40" fillId="38" borderId="8" xfId="0" applyNumberFormat="1" applyFont="1" applyFill="1" applyBorder="1" applyAlignment="1">
      <alignment horizontal="center" vertical="center" wrapText="1"/>
    </xf>
    <xf numFmtId="2" fontId="27" fillId="0" borderId="1" xfId="0" applyNumberFormat="1" applyFont="1" applyBorder="1"/>
    <xf numFmtId="0" fontId="59" fillId="0" borderId="1" xfId="0" applyFont="1" applyBorder="1" applyAlignment="1">
      <alignment horizontal="center"/>
    </xf>
    <xf numFmtId="1" fontId="27" fillId="0" borderId="1" xfId="0" applyNumberFormat="1" applyFont="1" applyBorder="1"/>
    <xf numFmtId="1" fontId="39" fillId="41" borderId="4" xfId="0" applyNumberFormat="1" applyFont="1" applyFill="1" applyBorder="1" applyAlignment="1">
      <alignment horizontal="left" vertical="center" wrapText="1" indent="1"/>
    </xf>
    <xf numFmtId="1" fontId="39" fillId="40" borderId="4" xfId="0" applyNumberFormat="1" applyFont="1" applyFill="1" applyBorder="1" applyAlignment="1">
      <alignment horizontal="left" vertical="center" wrapText="1" indent="1"/>
    </xf>
    <xf numFmtId="1" fontId="39" fillId="8" borderId="4" xfId="0" applyNumberFormat="1" applyFont="1" applyFill="1" applyBorder="1" applyAlignment="1">
      <alignment horizontal="left" vertical="center" wrapText="1" indent="1"/>
    </xf>
    <xf numFmtId="1" fontId="39" fillId="7" borderId="4" xfId="0" applyNumberFormat="1" applyFont="1" applyFill="1" applyBorder="1" applyAlignment="1">
      <alignment horizontal="left" vertical="center" wrapText="1" indent="1"/>
    </xf>
    <xf numFmtId="1" fontId="39" fillId="6" borderId="4" xfId="0" applyNumberFormat="1" applyFont="1" applyFill="1" applyBorder="1" applyAlignment="1">
      <alignment horizontal="left" vertical="center" wrapText="1" indent="1"/>
    </xf>
    <xf numFmtId="1" fontId="39" fillId="12" borderId="4" xfId="0" applyNumberFormat="1" applyFont="1" applyFill="1" applyBorder="1" applyAlignment="1">
      <alignment horizontal="left" vertical="center" wrapText="1" indent="1"/>
    </xf>
    <xf numFmtId="1" fontId="39" fillId="5" borderId="4" xfId="0" applyNumberFormat="1" applyFont="1" applyFill="1" applyBorder="1" applyAlignment="1">
      <alignment horizontal="left" vertical="center" wrapText="1" indent="1"/>
    </xf>
    <xf numFmtId="1" fontId="39" fillId="42" borderId="4" xfId="0" applyNumberFormat="1" applyFont="1" applyFill="1" applyBorder="1" applyAlignment="1">
      <alignment horizontal="left" vertical="center" wrapText="1" indent="1"/>
    </xf>
    <xf numFmtId="1" fontId="39" fillId="15" borderId="4" xfId="0" applyNumberFormat="1" applyFont="1" applyFill="1" applyBorder="1" applyAlignment="1">
      <alignment horizontal="left" vertical="center" wrapText="1" indent="1"/>
    </xf>
    <xf numFmtId="1" fontId="39" fillId="16" borderId="30" xfId="0" applyNumberFormat="1" applyFont="1" applyFill="1" applyBorder="1" applyAlignment="1">
      <alignment horizontal="left" vertical="center" wrapText="1" indent="1"/>
    </xf>
    <xf numFmtId="1" fontId="39" fillId="45" borderId="4" xfId="0" applyNumberFormat="1" applyFont="1" applyFill="1" applyBorder="1" applyAlignment="1">
      <alignment horizontal="left" vertical="center" indent="1"/>
    </xf>
    <xf numFmtId="1" fontId="39" fillId="45" borderId="4" xfId="0" applyNumberFormat="1" applyFont="1" applyFill="1" applyBorder="1" applyAlignment="1">
      <alignment horizontal="center" vertical="center"/>
    </xf>
    <xf numFmtId="1" fontId="40" fillId="37" borderId="8" xfId="0" applyNumberFormat="1" applyFont="1" applyFill="1" applyBorder="1" applyAlignment="1">
      <alignment horizontal="center" vertical="center" wrapText="1"/>
    </xf>
    <xf numFmtId="166" fontId="40" fillId="37" borderId="8" xfId="0" applyNumberFormat="1" applyFont="1" applyFill="1" applyBorder="1" applyAlignment="1">
      <alignment horizontal="center" vertical="center" wrapText="1"/>
    </xf>
    <xf numFmtId="1" fontId="40" fillId="3" borderId="7" xfId="0" applyNumberFormat="1" applyFont="1" applyFill="1" applyBorder="1" applyAlignment="1">
      <alignment horizontal="center" vertical="center"/>
    </xf>
    <xf numFmtId="166" fontId="40" fillId="3" borderId="7" xfId="0" applyNumberFormat="1" applyFont="1" applyFill="1" applyBorder="1" applyAlignment="1">
      <alignment horizontal="center" vertical="center"/>
    </xf>
    <xf numFmtId="0" fontId="29" fillId="0" borderId="0" xfId="0" applyFont="1" applyAlignment="1">
      <alignment vertical="top" wrapText="1"/>
    </xf>
    <xf numFmtId="0" fontId="60" fillId="0" borderId="0" xfId="0" applyFont="1"/>
    <xf numFmtId="0" fontId="61" fillId="0" borderId="0" xfId="0" applyFont="1"/>
    <xf numFmtId="0" fontId="62" fillId="0" borderId="0" xfId="0" applyFont="1" applyAlignment="1">
      <alignment vertical="center"/>
    </xf>
    <xf numFmtId="165" fontId="63" fillId="0" borderId="2" xfId="0" applyNumberFormat="1" applyFont="1" applyBorder="1" applyAlignment="1">
      <alignment horizontal="left" vertical="center"/>
    </xf>
    <xf numFmtId="0" fontId="64" fillId="0" borderId="0" xfId="0" applyFont="1" applyAlignment="1">
      <alignment horizontal="center" vertical="center" wrapText="1"/>
    </xf>
    <xf numFmtId="0" fontId="65" fillId="0" borderId="0" xfId="0" applyFont="1"/>
    <xf numFmtId="0" fontId="66" fillId="0" borderId="0" xfId="0" applyFont="1" applyAlignment="1">
      <alignment horizontal="left" vertical="top" wrapText="1" indent="1"/>
    </xf>
    <xf numFmtId="0" fontId="67" fillId="0" borderId="0" xfId="0" applyFont="1" applyAlignment="1">
      <alignment horizontal="left" vertical="top" wrapText="1" indent="1"/>
    </xf>
    <xf numFmtId="0" fontId="66" fillId="4" borderId="0" xfId="0" applyFont="1" applyFill="1" applyAlignment="1">
      <alignment horizontal="left" vertical="top" wrapText="1" indent="1"/>
    </xf>
    <xf numFmtId="0" fontId="69" fillId="17" borderId="3" xfId="0" applyFont="1" applyFill="1" applyBorder="1" applyAlignment="1">
      <alignment horizontal="left" vertical="top" wrapText="1"/>
    </xf>
    <xf numFmtId="0" fontId="26" fillId="0" borderId="0" xfId="0" applyFont="1" applyAlignment="1">
      <alignment horizontal="left"/>
    </xf>
    <xf numFmtId="0" fontId="71" fillId="0" borderId="0" xfId="0" applyFont="1"/>
    <xf numFmtId="0" fontId="72" fillId="0" borderId="0" xfId="0" applyFont="1"/>
    <xf numFmtId="0" fontId="73" fillId="0" borderId="0" xfId="0" applyFont="1"/>
    <xf numFmtId="0" fontId="74" fillId="0" borderId="0" xfId="0" applyFont="1"/>
    <xf numFmtId="0" fontId="73" fillId="0" borderId="0" xfId="0" applyFont="1" applyAlignment="1">
      <alignment wrapText="1"/>
    </xf>
    <xf numFmtId="0" fontId="29" fillId="3" borderId="3" xfId="0" applyFont="1" applyFill="1" applyBorder="1" applyAlignment="1">
      <alignment horizontal="left" vertical="top" wrapText="1"/>
    </xf>
    <xf numFmtId="0" fontId="29" fillId="0" borderId="3" xfId="0" applyFont="1" applyBorder="1" applyAlignment="1">
      <alignment horizontal="left" vertical="top" wrapText="1"/>
    </xf>
    <xf numFmtId="0" fontId="39" fillId="9" borderId="37" xfId="0" applyFont="1" applyFill="1" applyBorder="1" applyAlignment="1">
      <alignment horizontal="center" vertical="center" wrapText="1"/>
    </xf>
    <xf numFmtId="0" fontId="39" fillId="10" borderId="37" xfId="0" applyFont="1" applyFill="1" applyBorder="1" applyAlignment="1">
      <alignment horizontal="center" vertical="center" wrapText="1"/>
    </xf>
    <xf numFmtId="0" fontId="39" fillId="8" borderId="37" xfId="0" applyFont="1" applyFill="1" applyBorder="1" applyAlignment="1">
      <alignment horizontal="center" vertical="center" wrapText="1"/>
    </xf>
    <xf numFmtId="0" fontId="39" fillId="7" borderId="37" xfId="0" applyFont="1" applyFill="1" applyBorder="1" applyAlignment="1">
      <alignment horizontal="center" vertical="center" wrapText="1"/>
    </xf>
    <xf numFmtId="0" fontId="39" fillId="12" borderId="38" xfId="0" applyFont="1" applyFill="1" applyBorder="1" applyAlignment="1">
      <alignment horizontal="center" vertical="center" wrapText="1"/>
    </xf>
    <xf numFmtId="0" fontId="39" fillId="13" borderId="37" xfId="0" applyFont="1" applyFill="1" applyBorder="1" applyAlignment="1">
      <alignment horizontal="center" vertical="center" wrapText="1"/>
    </xf>
    <xf numFmtId="0" fontId="39" fillId="15" borderId="37" xfId="0" applyFont="1" applyFill="1" applyBorder="1" applyAlignment="1">
      <alignment horizontal="center" vertical="center" wrapText="1"/>
    </xf>
    <xf numFmtId="0" fontId="54" fillId="0" borderId="0" xfId="0" applyFont="1" applyAlignment="1">
      <alignment vertical="top" wrapText="1"/>
    </xf>
    <xf numFmtId="0" fontId="39" fillId="5" borderId="37" xfId="0" applyFont="1" applyFill="1" applyBorder="1" applyAlignment="1">
      <alignment horizontal="center" vertical="center" wrapText="1"/>
    </xf>
    <xf numFmtId="0" fontId="39" fillId="43" borderId="39" xfId="0" applyFont="1" applyFill="1" applyBorder="1" applyAlignment="1">
      <alignment horizontal="center" vertical="center" wrapText="1"/>
    </xf>
    <xf numFmtId="0" fontId="39" fillId="7" borderId="39" xfId="0" applyFont="1" applyFill="1" applyBorder="1" applyAlignment="1">
      <alignment horizontal="center" vertical="center" wrapText="1"/>
    </xf>
    <xf numFmtId="0" fontId="39" fillId="8" borderId="39" xfId="0" applyFont="1" applyFill="1" applyBorder="1" applyAlignment="1">
      <alignment horizontal="center" vertical="center" wrapText="1"/>
    </xf>
    <xf numFmtId="0" fontId="29" fillId="3" borderId="32" xfId="0" applyFont="1" applyFill="1" applyBorder="1" applyAlignment="1">
      <alignment horizontal="left" vertical="top" wrapText="1" indent="1"/>
    </xf>
    <xf numFmtId="0" fontId="29" fillId="0" borderId="32" xfId="0" applyFont="1" applyBorder="1" applyAlignment="1">
      <alignment horizontal="left" vertical="top" wrapText="1" indent="1"/>
    </xf>
    <xf numFmtId="0" fontId="29" fillId="0" borderId="35" xfId="0" applyFont="1" applyBorder="1" applyAlignment="1">
      <alignment horizontal="left" vertical="top" wrapText="1" indent="1"/>
    </xf>
    <xf numFmtId="0" fontId="68" fillId="0" borderId="40" xfId="0" applyFont="1" applyBorder="1" applyAlignment="1" applyProtection="1">
      <alignment horizontal="center" vertical="center"/>
      <protection locked="0"/>
    </xf>
    <xf numFmtId="0" fontId="30" fillId="0" borderId="0" xfId="0" applyFont="1" applyAlignment="1">
      <alignment horizontal="left" vertical="top"/>
    </xf>
    <xf numFmtId="0" fontId="76" fillId="0" borderId="0" xfId="0" applyFont="1" applyAlignment="1">
      <alignment horizontal="left" vertical="top" wrapText="1"/>
    </xf>
    <xf numFmtId="0" fontId="33" fillId="0" borderId="0" xfId="1" applyFont="1" applyBorder="1" applyAlignment="1" applyProtection="1">
      <alignment horizontal="left" vertical="center" wrapText="1"/>
      <protection locked="0"/>
    </xf>
    <xf numFmtId="0" fontId="27" fillId="0" borderId="0" xfId="0" applyFont="1" applyProtection="1">
      <protection locked="0"/>
    </xf>
    <xf numFmtId="0" fontId="70" fillId="0" borderId="26" xfId="0" applyFont="1" applyBorder="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29" fillId="3" borderId="2" xfId="0" applyFont="1" applyFill="1" applyBorder="1" applyAlignment="1">
      <alignment horizontal="left" vertical="top" wrapText="1"/>
    </xf>
    <xf numFmtId="0" fontId="29" fillId="0" borderId="2" xfId="0" applyFont="1" applyBorder="1" applyAlignment="1">
      <alignment horizontal="left" vertical="top" wrapText="1"/>
    </xf>
    <xf numFmtId="0" fontId="26" fillId="0" borderId="0" xfId="0" applyFont="1"/>
    <xf numFmtId="0" fontId="66" fillId="0" borderId="0" xfId="0" applyFont="1" applyAlignment="1">
      <alignment horizontal="center" vertical="top" wrapText="1"/>
    </xf>
    <xf numFmtId="0" fontId="77" fillId="0" borderId="0" xfId="0" applyFont="1" applyAlignment="1">
      <alignment horizontal="right"/>
    </xf>
    <xf numFmtId="0" fontId="78" fillId="0" borderId="2" xfId="1" applyFont="1" applyFill="1" applyBorder="1" applyAlignment="1" applyProtection="1">
      <alignment horizontal="center" vertical="center" wrapText="1"/>
      <protection locked="0"/>
    </xf>
    <xf numFmtId="0" fontId="29" fillId="3" borderId="12" xfId="0" applyFont="1" applyFill="1" applyBorder="1" applyAlignment="1">
      <alignment horizontal="left" vertical="top" wrapText="1" indent="1"/>
    </xf>
    <xf numFmtId="0" fontId="29" fillId="3" borderId="33" xfId="0" applyFont="1" applyFill="1" applyBorder="1" applyAlignment="1">
      <alignment horizontal="left" vertical="top" wrapText="1" indent="1"/>
    </xf>
    <xf numFmtId="0" fontId="31" fillId="3" borderId="12" xfId="0" applyFont="1" applyFill="1" applyBorder="1" applyAlignment="1">
      <alignment horizontal="left" vertical="top" wrapText="1" indent="1"/>
    </xf>
    <xf numFmtId="0" fontId="31" fillId="3" borderId="12" xfId="0" applyFont="1" applyFill="1" applyBorder="1" applyAlignment="1">
      <alignment horizontal="left" vertical="top" indent="1"/>
    </xf>
    <xf numFmtId="0" fontId="76" fillId="0" borderId="0" xfId="0" applyFont="1" applyAlignment="1">
      <alignment vertical="top"/>
    </xf>
    <xf numFmtId="0" fontId="76" fillId="0" borderId="0" xfId="0" applyFont="1" applyAlignment="1">
      <alignment horizontal="left" vertical="center" wrapText="1"/>
    </xf>
    <xf numFmtId="0" fontId="75" fillId="0" borderId="0" xfId="1" applyFont="1" applyBorder="1" applyAlignment="1" applyProtection="1">
      <alignment vertical="top" wrapText="1"/>
      <protection locked="0"/>
    </xf>
    <xf numFmtId="0" fontId="55" fillId="0" borderId="12" xfId="0" applyFont="1" applyBorder="1" applyAlignment="1">
      <alignment vertical="top"/>
    </xf>
    <xf numFmtId="0" fontId="55" fillId="3" borderId="0" xfId="0" applyFont="1" applyFill="1" applyAlignment="1">
      <alignment horizontal="left" vertical="top"/>
    </xf>
    <xf numFmtId="0" fontId="1" fillId="0" borderId="0" xfId="1" applyBorder="1"/>
    <xf numFmtId="0" fontId="55" fillId="0" borderId="41" xfId="0" applyFont="1" applyBorder="1" applyAlignment="1">
      <alignment vertical="top"/>
    </xf>
    <xf numFmtId="0" fontId="55" fillId="3" borderId="36" xfId="0" applyFont="1" applyFill="1" applyBorder="1" applyAlignment="1">
      <alignment vertical="top"/>
    </xf>
    <xf numFmtId="0" fontId="55" fillId="0" borderId="42" xfId="0" applyFont="1" applyBorder="1" applyAlignment="1">
      <alignment vertical="top"/>
    </xf>
    <xf numFmtId="0" fontId="78" fillId="3" borderId="0" xfId="1" applyFont="1" applyFill="1" applyBorder="1" applyAlignment="1">
      <alignment horizontal="left" vertical="top"/>
    </xf>
    <xf numFmtId="0" fontId="78" fillId="3" borderId="0" xfId="1" applyFont="1" applyFill="1" applyBorder="1" applyAlignment="1">
      <alignment vertical="top"/>
    </xf>
    <xf numFmtId="0" fontId="55" fillId="0" borderId="0" xfId="0" applyFont="1" applyAlignment="1">
      <alignment horizontal="center" vertical="top"/>
    </xf>
    <xf numFmtId="0" fontId="78" fillId="0" borderId="0" xfId="1" applyFont="1" applyFill="1" applyBorder="1" applyAlignment="1">
      <alignment vertical="top"/>
    </xf>
    <xf numFmtId="49" fontId="29" fillId="0" borderId="0" xfId="0" applyNumberFormat="1" applyFont="1" applyAlignment="1">
      <alignment vertical="top" wrapText="1"/>
    </xf>
    <xf numFmtId="0" fontId="79" fillId="0" borderId="12" xfId="1" applyFont="1" applyFill="1" applyBorder="1" applyAlignment="1">
      <alignment vertical="top"/>
    </xf>
    <xf numFmtId="0" fontId="55" fillId="0" borderId="36" xfId="0" applyFont="1" applyBorder="1" applyAlignment="1">
      <alignment horizontal="center" vertical="top"/>
    </xf>
    <xf numFmtId="0" fontId="55" fillId="0" borderId="46" xfId="0" applyFont="1" applyBorder="1" applyAlignment="1">
      <alignment vertical="top"/>
    </xf>
    <xf numFmtId="0" fontId="55" fillId="0" borderId="47" xfId="0" applyFont="1" applyBorder="1" applyAlignment="1">
      <alignment vertical="top"/>
    </xf>
    <xf numFmtId="0" fontId="78" fillId="0" borderId="47" xfId="1" applyFont="1" applyBorder="1" applyAlignment="1">
      <alignment vertical="center"/>
    </xf>
    <xf numFmtId="0" fontId="55" fillId="3" borderId="41" xfId="0" applyFont="1" applyFill="1" applyBorder="1" applyAlignment="1">
      <alignment vertical="top"/>
    </xf>
    <xf numFmtId="0" fontId="78" fillId="3" borderId="12" xfId="1" applyFont="1" applyFill="1" applyBorder="1" applyAlignment="1">
      <alignment vertical="center"/>
    </xf>
    <xf numFmtId="0" fontId="80" fillId="3" borderId="12" xfId="1" applyFont="1" applyFill="1" applyBorder="1" applyAlignment="1">
      <alignment vertical="top"/>
    </xf>
    <xf numFmtId="0" fontId="80" fillId="0" borderId="12" xfId="1" applyFont="1" applyFill="1" applyBorder="1" applyAlignment="1">
      <alignment vertical="top"/>
    </xf>
    <xf numFmtId="0" fontId="78" fillId="0" borderId="12" xfId="1" applyFont="1" applyFill="1" applyBorder="1" applyAlignment="1">
      <alignment vertical="top"/>
    </xf>
    <xf numFmtId="0" fontId="28" fillId="0" borderId="0" xfId="0" applyFont="1" applyAlignment="1">
      <alignment horizontal="left" indent="1"/>
    </xf>
    <xf numFmtId="0" fontId="82" fillId="0" borderId="0" xfId="0" applyFont="1"/>
    <xf numFmtId="0" fontId="28" fillId="0" borderId="0" xfId="0" applyFont="1" applyAlignment="1">
      <alignment vertical="center"/>
    </xf>
    <xf numFmtId="0" fontId="28" fillId="0" borderId="0" xfId="0" applyFont="1" applyAlignment="1">
      <alignment horizontal="left"/>
    </xf>
    <xf numFmtId="0" fontId="27" fillId="0" borderId="0" xfId="0" applyFont="1" applyAlignment="1">
      <alignment horizontal="center"/>
    </xf>
    <xf numFmtId="0" fontId="35" fillId="0" borderId="0" xfId="0" applyFont="1" applyAlignment="1">
      <alignment horizontal="center" vertical="top" wrapText="1"/>
    </xf>
    <xf numFmtId="0" fontId="35" fillId="0" borderId="0" xfId="0" applyFont="1" applyAlignment="1">
      <alignment horizontal="left" vertical="top" wrapText="1" indent="1"/>
    </xf>
    <xf numFmtId="0" fontId="39" fillId="5" borderId="4" xfId="0" applyFont="1" applyFill="1" applyBorder="1" applyAlignment="1">
      <alignment horizontal="center" vertical="center" wrapText="1"/>
    </xf>
    <xf numFmtId="0" fontId="39" fillId="43" borderId="30" xfId="0" applyFont="1" applyFill="1" applyBorder="1" applyAlignment="1">
      <alignment horizontal="center" vertical="center" wrapText="1"/>
    </xf>
    <xf numFmtId="0" fontId="39" fillId="7" borderId="30" xfId="0" applyFont="1" applyFill="1" applyBorder="1" applyAlignment="1">
      <alignment horizontal="center" vertical="center" wrapText="1"/>
    </xf>
    <xf numFmtId="0" fontId="39" fillId="8" borderId="30" xfId="0" applyFont="1" applyFill="1" applyBorder="1" applyAlignment="1">
      <alignment horizontal="center" vertical="center" wrapText="1"/>
    </xf>
    <xf numFmtId="0" fontId="31" fillId="0" borderId="2" xfId="0" applyFont="1" applyBorder="1" applyAlignment="1">
      <alignment horizontal="center" vertical="top" wrapText="1"/>
    </xf>
    <xf numFmtId="0" fontId="31" fillId="0" borderId="2" xfId="0" applyFont="1" applyBorder="1" applyAlignment="1" applyProtection="1">
      <alignment horizontal="center" vertical="center" wrapText="1"/>
      <protection locked="0"/>
    </xf>
    <xf numFmtId="0" fontId="31" fillId="3" borderId="3" xfId="0" applyFont="1" applyFill="1" applyBorder="1" applyAlignment="1">
      <alignment horizontal="center" vertical="top" wrapText="1"/>
    </xf>
    <xf numFmtId="0" fontId="31" fillId="3" borderId="3" xfId="0" applyFont="1" applyFill="1" applyBorder="1" applyAlignment="1" applyProtection="1">
      <alignment horizontal="center" vertical="center" wrapText="1"/>
      <protection locked="0"/>
    </xf>
    <xf numFmtId="0" fontId="31" fillId="0" borderId="3" xfId="0" applyFont="1" applyBorder="1" applyAlignment="1">
      <alignment horizontal="center" vertical="top" wrapText="1"/>
    </xf>
    <xf numFmtId="0" fontId="31" fillId="0" borderId="3" xfId="0" applyFont="1" applyBorder="1" applyAlignment="1" applyProtection="1">
      <alignment horizontal="center" vertical="center" wrapText="1"/>
      <protection locked="0"/>
    </xf>
    <xf numFmtId="0" fontId="31" fillId="3" borderId="2" xfId="0" applyFont="1" applyFill="1" applyBorder="1" applyAlignment="1">
      <alignment horizontal="center" vertical="top" wrapText="1"/>
    </xf>
    <xf numFmtId="0" fontId="31" fillId="3" borderId="2" xfId="0" applyFont="1" applyFill="1" applyBorder="1" applyAlignment="1" applyProtection="1">
      <alignment horizontal="center" vertical="center" wrapText="1"/>
      <protection locked="0"/>
    </xf>
    <xf numFmtId="0" fontId="41" fillId="44" borderId="3" xfId="0" applyFont="1" applyFill="1" applyBorder="1" applyAlignment="1">
      <alignment horizontal="center" vertical="top" wrapText="1"/>
    </xf>
    <xf numFmtId="0" fontId="41" fillId="17" borderId="3" xfId="0" applyFont="1" applyFill="1" applyBorder="1" applyAlignment="1">
      <alignment horizontal="left" vertical="top" wrapText="1" indent="1"/>
    </xf>
    <xf numFmtId="1" fontId="39" fillId="17" borderId="4" xfId="0" applyNumberFormat="1" applyFont="1" applyFill="1" applyBorder="1" applyAlignment="1">
      <alignment horizontal="center" vertical="center"/>
    </xf>
    <xf numFmtId="0" fontId="27" fillId="46" borderId="0" xfId="0" applyFont="1" applyFill="1"/>
    <xf numFmtId="0" fontId="28" fillId="46" borderId="0" xfId="0" applyFont="1" applyFill="1"/>
    <xf numFmtId="0" fontId="31" fillId="3" borderId="12" xfId="0" applyFont="1" applyFill="1" applyBorder="1" applyAlignment="1">
      <alignment vertical="top" wrapText="1"/>
    </xf>
    <xf numFmtId="0" fontId="31" fillId="3" borderId="2" xfId="0" applyFont="1" applyFill="1" applyBorder="1" applyAlignment="1">
      <alignment vertical="top" wrapText="1"/>
    </xf>
    <xf numFmtId="0" fontId="55" fillId="0" borderId="49" xfId="0" applyFont="1" applyBorder="1" applyAlignment="1">
      <alignment vertical="top"/>
    </xf>
    <xf numFmtId="0" fontId="55" fillId="0" borderId="36" xfId="0" applyFont="1" applyBorder="1" applyAlignment="1">
      <alignment vertical="top"/>
    </xf>
    <xf numFmtId="0" fontId="55" fillId="3" borderId="42" xfId="0" applyFont="1" applyFill="1" applyBorder="1" applyAlignment="1">
      <alignment vertical="top"/>
    </xf>
    <xf numFmtId="164" fontId="30" fillId="0" borderId="0" xfId="0" applyNumberFormat="1" applyFont="1" applyAlignment="1">
      <alignment horizontal="left" indent="1"/>
    </xf>
    <xf numFmtId="0" fontId="83" fillId="0" borderId="0" xfId="0" applyFont="1" applyAlignment="1">
      <alignment horizontal="left" indent="1"/>
    </xf>
    <xf numFmtId="0" fontId="26" fillId="0" borderId="0" xfId="0" applyFont="1" applyAlignment="1">
      <alignment horizontal="left"/>
    </xf>
    <xf numFmtId="0" fontId="29" fillId="0" borderId="0" xfId="0" applyFont="1" applyAlignment="1">
      <alignment horizontal="left" vertical="top" wrapText="1"/>
    </xf>
    <xf numFmtId="0" fontId="76" fillId="0" borderId="0" xfId="0" applyFont="1" applyAlignment="1">
      <alignment horizontal="left" vertical="center" wrapText="1"/>
    </xf>
    <xf numFmtId="0" fontId="26" fillId="2" borderId="0" xfId="0" applyFont="1" applyFill="1" applyAlignment="1">
      <alignment horizontal="left"/>
    </xf>
    <xf numFmtId="0" fontId="36" fillId="4" borderId="11" xfId="0" applyFont="1" applyFill="1" applyBorder="1" applyAlignment="1" applyProtection="1">
      <alignment horizontal="left" vertical="center" indent="1"/>
      <protection locked="0"/>
    </xf>
    <xf numFmtId="0" fontId="39" fillId="17" borderId="28" xfId="0" applyFont="1" applyFill="1" applyBorder="1" applyAlignment="1">
      <alignment horizontal="center" vertical="center" wrapText="1"/>
    </xf>
    <xf numFmtId="0" fontId="39" fillId="17" borderId="31" xfId="0" applyFont="1" applyFill="1" applyBorder="1" applyAlignment="1">
      <alignment horizontal="center" vertical="center" wrapText="1"/>
    </xf>
    <xf numFmtId="0" fontId="39" fillId="17" borderId="5" xfId="0" applyFont="1" applyFill="1" applyBorder="1" applyAlignment="1">
      <alignment horizontal="center" vertical="center" wrapText="1"/>
    </xf>
    <xf numFmtId="0" fontId="39" fillId="17" borderId="9" xfId="0" applyFont="1" applyFill="1" applyBorder="1" applyAlignment="1">
      <alignment horizontal="center" vertical="center" wrapText="1"/>
    </xf>
    <xf numFmtId="0" fontId="39" fillId="18" borderId="27" xfId="0" applyFont="1" applyFill="1" applyBorder="1" applyAlignment="1">
      <alignment horizontal="center" vertical="center" wrapText="1"/>
    </xf>
    <xf numFmtId="0" fontId="39" fillId="18" borderId="30" xfId="0"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8" xfId="0" applyFont="1" applyFill="1" applyBorder="1" applyAlignment="1">
      <alignment horizontal="center" vertical="center" wrapText="1"/>
    </xf>
    <xf numFmtId="0" fontId="41" fillId="17" borderId="3" xfId="1" applyFont="1" applyFill="1" applyBorder="1" applyAlignment="1">
      <alignment horizontal="right" vertical="center" wrapText="1" indent="1"/>
    </xf>
    <xf numFmtId="0" fontId="41" fillId="17" borderId="48" xfId="1" applyFont="1" applyFill="1" applyBorder="1" applyAlignment="1">
      <alignment horizontal="right" vertical="center" wrapText="1" indent="1"/>
    </xf>
    <xf numFmtId="0" fontId="39" fillId="17" borderId="6" xfId="0" applyFont="1" applyFill="1" applyBorder="1" applyAlignment="1">
      <alignment horizontal="center" vertical="center" wrapText="1"/>
    </xf>
    <xf numFmtId="0" fontId="39" fillId="17" borderId="7" xfId="0" applyFont="1" applyFill="1" applyBorder="1" applyAlignment="1">
      <alignment horizontal="center" vertical="center" wrapText="1"/>
    </xf>
    <xf numFmtId="0" fontId="39" fillId="18" borderId="37" xfId="0" applyFont="1" applyFill="1" applyBorder="1" applyAlignment="1">
      <alignment horizontal="center" vertical="center" wrapText="1"/>
    </xf>
    <xf numFmtId="0" fontId="4" fillId="39" borderId="0" xfId="0" applyFont="1" applyFill="1" applyAlignment="1">
      <alignment horizontal="center"/>
    </xf>
    <xf numFmtId="0" fontId="78" fillId="3" borderId="2" xfId="1" applyFont="1" applyFill="1" applyBorder="1" applyAlignment="1">
      <alignment horizontal="left" vertical="top"/>
    </xf>
    <xf numFmtId="0" fontId="80" fillId="3" borderId="2" xfId="1" applyFont="1" applyFill="1" applyBorder="1" applyAlignment="1">
      <alignment horizontal="left" vertical="top"/>
    </xf>
    <xf numFmtId="0" fontId="29" fillId="3" borderId="33" xfId="0" applyFont="1" applyFill="1" applyBorder="1" applyAlignment="1">
      <alignment horizontal="left" vertical="top" wrapText="1" indent="1"/>
    </xf>
    <xf numFmtId="0" fontId="29" fillId="3" borderId="34" xfId="0" applyFont="1" applyFill="1" applyBorder="1" applyAlignment="1">
      <alignment horizontal="left" vertical="top" wrapText="1" indent="1"/>
    </xf>
    <xf numFmtId="0" fontId="29" fillId="3" borderId="12" xfId="0" applyFont="1" applyFill="1" applyBorder="1" applyAlignment="1">
      <alignment horizontal="left" vertical="top" wrapText="1" indent="1"/>
    </xf>
    <xf numFmtId="0" fontId="29" fillId="3" borderId="0" xfId="0" applyFont="1" applyFill="1" applyAlignment="1">
      <alignment horizontal="left" vertical="top" wrapText="1" indent="1"/>
    </xf>
    <xf numFmtId="0" fontId="80" fillId="3" borderId="12" xfId="1" applyFont="1" applyFill="1" applyBorder="1" applyAlignment="1">
      <alignment horizontal="left" vertical="top"/>
    </xf>
    <xf numFmtId="0" fontId="29" fillId="0" borderId="12" xfId="0" applyFont="1" applyBorder="1" applyAlignment="1">
      <alignment horizontal="left" vertical="top" wrapText="1" indent="1"/>
    </xf>
    <xf numFmtId="0" fontId="29" fillId="0" borderId="0" xfId="0" applyFont="1" applyAlignment="1">
      <alignment horizontal="left" vertical="top" wrapText="1" indent="1"/>
    </xf>
    <xf numFmtId="0" fontId="29" fillId="0" borderId="2" xfId="0" applyFont="1" applyBorder="1" applyAlignment="1">
      <alignment horizontal="left" vertical="top" wrapText="1" indent="1"/>
    </xf>
    <xf numFmtId="0" fontId="31" fillId="0" borderId="0" xfId="0" applyFont="1" applyAlignment="1">
      <alignment horizontal="left" vertical="top" wrapText="1"/>
    </xf>
    <xf numFmtId="0" fontId="31" fillId="0" borderId="2" xfId="0" applyFont="1" applyBorder="1" applyAlignment="1">
      <alignment horizontal="left" vertical="top" wrapText="1"/>
    </xf>
    <xf numFmtId="0" fontId="31" fillId="0" borderId="0" xfId="0" applyFont="1" applyAlignment="1">
      <alignment horizontal="left" vertical="top" wrapText="1" indent="1"/>
    </xf>
    <xf numFmtId="0" fontId="31" fillId="0" borderId="2" xfId="0" applyFont="1" applyBorder="1" applyAlignment="1">
      <alignment horizontal="left" vertical="top" wrapText="1" indent="1"/>
    </xf>
    <xf numFmtId="0" fontId="31" fillId="3" borderId="12" xfId="0" applyFont="1" applyFill="1" applyBorder="1" applyAlignment="1">
      <alignment horizontal="left" vertical="top" wrapText="1" indent="1"/>
    </xf>
    <xf numFmtId="0" fontId="31" fillId="3" borderId="0" xfId="0" applyFont="1" applyFill="1" applyAlignment="1">
      <alignment horizontal="left" vertical="top" wrapText="1" indent="1"/>
    </xf>
    <xf numFmtId="0" fontId="1" fillId="0" borderId="3" xfId="1" applyBorder="1" applyAlignment="1">
      <alignment horizontal="left" vertical="top" wrapText="1"/>
    </xf>
    <xf numFmtId="0" fontId="55" fillId="0" borderId="3" xfId="0" applyFont="1" applyBorder="1" applyAlignment="1">
      <alignment horizontal="left" vertical="top" wrapText="1"/>
    </xf>
    <xf numFmtId="0" fontId="31" fillId="0" borderId="12" xfId="0" applyFont="1" applyBorder="1" applyAlignment="1">
      <alignment horizontal="left" vertical="top" wrapText="1" indent="1"/>
    </xf>
    <xf numFmtId="0" fontId="31" fillId="0" borderId="12" xfId="0" applyFont="1" applyBorder="1" applyAlignment="1">
      <alignment horizontal="left" vertical="top" indent="1"/>
    </xf>
    <xf numFmtId="0" fontId="31" fillId="0" borderId="2" xfId="0" applyFont="1" applyBorder="1" applyAlignment="1">
      <alignment horizontal="left" vertical="top" indent="1"/>
    </xf>
    <xf numFmtId="0" fontId="29" fillId="0" borderId="33" xfId="0" applyFont="1" applyBorder="1" applyAlignment="1">
      <alignment horizontal="left" vertical="top" wrapText="1" indent="1"/>
    </xf>
    <xf numFmtId="0" fontId="29" fillId="0" borderId="32" xfId="0" applyFont="1" applyBorder="1" applyAlignment="1">
      <alignment horizontal="left" vertical="top" wrapText="1" indent="1"/>
    </xf>
    <xf numFmtId="0" fontId="26" fillId="0" borderId="0" xfId="0" applyFont="1" applyAlignment="1">
      <alignment horizontal="center"/>
    </xf>
    <xf numFmtId="0" fontId="39" fillId="17" borderId="36" xfId="0" applyFont="1" applyFill="1" applyBorder="1" applyAlignment="1">
      <alignment horizontal="center" vertical="center"/>
    </xf>
    <xf numFmtId="0" fontId="39" fillId="17" borderId="0" xfId="0" applyFont="1" applyFill="1" applyAlignment="1">
      <alignment horizontal="center" vertical="center"/>
    </xf>
    <xf numFmtId="0" fontId="39" fillId="17" borderId="0" xfId="0" applyFont="1" applyFill="1" applyAlignment="1">
      <alignment horizontal="center" vertical="center" wrapText="1"/>
    </xf>
    <xf numFmtId="0" fontId="31" fillId="0" borderId="0" xfId="0" applyFont="1" applyAlignment="1">
      <alignment horizontal="left" vertical="top" indent="1"/>
    </xf>
    <xf numFmtId="0" fontId="29" fillId="0" borderId="34" xfId="0" applyFont="1" applyBorder="1" applyAlignment="1">
      <alignment horizontal="left" vertical="top" wrapText="1" indent="1"/>
    </xf>
    <xf numFmtId="0" fontId="29" fillId="3" borderId="32" xfId="0" applyFont="1" applyFill="1" applyBorder="1" applyAlignment="1">
      <alignment horizontal="left" vertical="top" wrapText="1" indent="1"/>
    </xf>
    <xf numFmtId="0" fontId="29" fillId="3" borderId="2" xfId="0" applyFont="1" applyFill="1" applyBorder="1" applyAlignment="1">
      <alignment horizontal="left" vertical="top" wrapText="1" indent="1"/>
    </xf>
    <xf numFmtId="0" fontId="31" fillId="3" borderId="2" xfId="0" applyFont="1" applyFill="1" applyBorder="1" applyAlignment="1">
      <alignment horizontal="left" vertical="top" wrapText="1" indent="1"/>
    </xf>
    <xf numFmtId="0" fontId="31" fillId="3" borderId="12" xfId="0" applyFont="1" applyFill="1" applyBorder="1" applyAlignment="1">
      <alignment horizontal="left" vertical="top"/>
    </xf>
    <xf numFmtId="0" fontId="31" fillId="3" borderId="2" xfId="0" applyFont="1" applyFill="1" applyBorder="1" applyAlignment="1">
      <alignment horizontal="left" vertical="top"/>
    </xf>
    <xf numFmtId="0" fontId="55" fillId="3" borderId="41" xfId="0" applyFont="1" applyFill="1" applyBorder="1" applyAlignment="1">
      <alignment horizontal="center" vertical="top"/>
    </xf>
    <xf numFmtId="0" fontId="55" fillId="3" borderId="12" xfId="0" applyFont="1" applyFill="1" applyBorder="1" applyAlignment="1">
      <alignment horizontal="center" vertical="top"/>
    </xf>
    <xf numFmtId="0" fontId="55" fillId="3" borderId="42" xfId="0" applyFont="1" applyFill="1" applyBorder="1" applyAlignment="1">
      <alignment horizontal="center" vertical="top"/>
    </xf>
    <xf numFmtId="0" fontId="55" fillId="3" borderId="2" xfId="0" applyFont="1" applyFill="1" applyBorder="1" applyAlignment="1">
      <alignment horizontal="center" vertical="top"/>
    </xf>
    <xf numFmtId="0" fontId="78" fillId="0" borderId="8" xfId="1" applyFont="1" applyBorder="1" applyAlignment="1">
      <alignment horizontal="left" vertical="top" wrapText="1"/>
    </xf>
    <xf numFmtId="0" fontId="78" fillId="0" borderId="0" xfId="1" applyFont="1" applyFill="1" applyBorder="1" applyAlignment="1">
      <alignment horizontal="left" vertical="top"/>
    </xf>
    <xf numFmtId="0" fontId="78" fillId="0" borderId="29" xfId="1" applyFont="1" applyBorder="1" applyAlignment="1">
      <alignment horizontal="left" vertical="top" wrapText="1"/>
    </xf>
    <xf numFmtId="0" fontId="78" fillId="0" borderId="0" xfId="1" applyFont="1" applyBorder="1" applyAlignment="1">
      <alignment horizontal="left" vertical="top" wrapText="1"/>
    </xf>
    <xf numFmtId="0" fontId="78" fillId="0" borderId="2" xfId="1" applyFont="1" applyBorder="1" applyAlignment="1">
      <alignment horizontal="left" vertical="top" wrapText="1"/>
    </xf>
    <xf numFmtId="49" fontId="29" fillId="0" borderId="45" xfId="0" applyNumberFormat="1" applyFont="1" applyBorder="1" applyAlignment="1">
      <alignment horizontal="left" vertical="top" wrapText="1"/>
    </xf>
    <xf numFmtId="49" fontId="29" fillId="0" borderId="0" xfId="0" applyNumberFormat="1" applyFont="1" applyAlignment="1">
      <alignment horizontal="left" vertical="top" wrapText="1"/>
    </xf>
    <xf numFmtId="0" fontId="78" fillId="3" borderId="3" xfId="1" applyFont="1" applyFill="1" applyBorder="1" applyAlignment="1">
      <alignment horizontal="left" vertical="top" wrapText="1"/>
    </xf>
    <xf numFmtId="49" fontId="41" fillId="17" borderId="43" xfId="0" applyNumberFormat="1" applyFont="1" applyFill="1" applyBorder="1" applyAlignment="1">
      <alignment horizontal="left" vertical="top" wrapText="1"/>
    </xf>
    <xf numFmtId="49" fontId="41" fillId="17" borderId="44" xfId="0" applyNumberFormat="1" applyFont="1" applyFill="1" applyBorder="1" applyAlignment="1">
      <alignment horizontal="left" vertical="top" wrapText="1"/>
    </xf>
    <xf numFmtId="49" fontId="29" fillId="0" borderId="43" xfId="0" applyNumberFormat="1" applyFont="1" applyBorder="1" applyAlignment="1">
      <alignment horizontal="left" vertical="top"/>
    </xf>
    <xf numFmtId="49" fontId="29" fillId="0" borderId="44" xfId="0" applyNumberFormat="1" applyFont="1" applyBorder="1" applyAlignment="1">
      <alignment horizontal="left" vertical="top"/>
    </xf>
    <xf numFmtId="0" fontId="55" fillId="0" borderId="2" xfId="0" applyFont="1" applyBorder="1" applyAlignment="1">
      <alignment horizontal="left" vertical="top" wrapText="1"/>
    </xf>
    <xf numFmtId="0" fontId="31" fillId="3" borderId="13" xfId="0" applyFont="1" applyFill="1" applyBorder="1" applyAlignment="1">
      <alignment horizontal="left" vertical="center" wrapText="1" indent="1"/>
    </xf>
    <xf numFmtId="0" fontId="31" fillId="3" borderId="18" xfId="0" applyFont="1" applyFill="1" applyBorder="1" applyAlignment="1">
      <alignment horizontal="left" vertical="center" wrapText="1" indent="1"/>
    </xf>
    <xf numFmtId="0" fontId="31" fillId="3" borderId="13" xfId="0" applyFont="1" applyFill="1" applyBorder="1" applyAlignment="1">
      <alignment horizontal="left" vertical="center" wrapText="1"/>
    </xf>
    <xf numFmtId="0" fontId="31" fillId="3" borderId="18" xfId="0" applyFont="1" applyFill="1" applyBorder="1" applyAlignment="1">
      <alignment horizontal="left" vertical="center" wrapText="1"/>
    </xf>
    <xf numFmtId="0" fontId="31" fillId="3" borderId="14" xfId="0" applyFont="1" applyFill="1" applyBorder="1" applyAlignment="1">
      <alignment horizontal="left" vertical="center" wrapText="1"/>
    </xf>
    <xf numFmtId="0" fontId="29" fillId="0" borderId="0" xfId="0" applyFont="1" applyAlignment="1">
      <alignment horizontal="left" vertical="center" wrapText="1"/>
    </xf>
    <xf numFmtId="0" fontId="29" fillId="0" borderId="2" xfId="0" applyFont="1" applyBorder="1" applyAlignment="1">
      <alignment horizontal="left" vertical="center"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10" xfId="0" applyFont="1" applyBorder="1" applyAlignment="1">
      <alignment horizontal="left" vertical="center" wrapText="1"/>
    </xf>
    <xf numFmtId="0" fontId="29" fillId="0" borderId="17" xfId="0" applyFont="1" applyBorder="1" applyAlignment="1">
      <alignment horizontal="left" vertical="center" wrapText="1"/>
    </xf>
    <xf numFmtId="0" fontId="29" fillId="0" borderId="20" xfId="0" applyFont="1" applyBorder="1" applyAlignment="1">
      <alignment horizontal="left" vertical="center" wrapText="1"/>
    </xf>
    <xf numFmtId="0" fontId="29" fillId="0" borderId="18" xfId="0" applyFont="1" applyBorder="1" applyAlignment="1">
      <alignment horizontal="left" vertical="center" wrapText="1"/>
    </xf>
    <xf numFmtId="0" fontId="31" fillId="3" borderId="14" xfId="0" applyFont="1" applyFill="1" applyBorder="1" applyAlignment="1">
      <alignment horizontal="left" vertical="center" wrapText="1" indent="1"/>
    </xf>
    <xf numFmtId="0" fontId="31" fillId="3" borderId="15" xfId="0" applyFont="1" applyFill="1" applyBorder="1" applyAlignment="1">
      <alignment horizontal="left" vertical="center" wrapText="1"/>
    </xf>
    <xf numFmtId="0" fontId="31" fillId="3" borderId="24" xfId="0" applyFont="1" applyFill="1" applyBorder="1" applyAlignment="1">
      <alignment horizontal="left" vertical="center" wrapText="1"/>
    </xf>
    <xf numFmtId="0" fontId="31" fillId="3" borderId="15" xfId="0" applyFont="1" applyFill="1" applyBorder="1" applyAlignment="1">
      <alignment horizontal="left" vertical="center" wrapText="1" indent="1"/>
    </xf>
    <xf numFmtId="0" fontId="31" fillId="3" borderId="24" xfId="0" applyFont="1" applyFill="1" applyBorder="1" applyAlignment="1">
      <alignment horizontal="left" vertical="center" wrapText="1" indent="1"/>
    </xf>
    <xf numFmtId="0" fontId="29" fillId="0" borderId="13" xfId="0" applyFont="1" applyBorder="1" applyAlignment="1">
      <alignment horizontal="left" vertical="center" wrapText="1" indent="1"/>
    </xf>
    <xf numFmtId="0" fontId="29" fillId="0" borderId="18" xfId="0" applyFont="1" applyBorder="1" applyAlignment="1">
      <alignment horizontal="left" vertical="center" wrapText="1" indent="1"/>
    </xf>
    <xf numFmtId="0" fontId="29" fillId="0" borderId="15" xfId="0" applyFont="1" applyBorder="1" applyAlignment="1">
      <alignment horizontal="left" vertical="center" wrapText="1" indent="1"/>
    </xf>
    <xf numFmtId="0" fontId="29" fillId="0" borderId="24" xfId="0" applyFont="1" applyBorder="1" applyAlignment="1">
      <alignment horizontal="left" vertical="center" wrapText="1" indent="1"/>
    </xf>
    <xf numFmtId="0" fontId="31" fillId="3" borderId="0" xfId="0" applyFont="1" applyFill="1" applyAlignment="1">
      <alignment horizontal="left" vertical="center" wrapText="1" indent="1"/>
    </xf>
    <xf numFmtId="0" fontId="31" fillId="3" borderId="2" xfId="0" applyFont="1" applyFill="1" applyBorder="1" applyAlignment="1">
      <alignment horizontal="left" vertical="center" wrapText="1" indent="1"/>
    </xf>
    <xf numFmtId="0" fontId="29" fillId="0" borderId="14" xfId="0" applyFont="1" applyBorder="1" applyAlignment="1">
      <alignment horizontal="left" vertical="center" wrapText="1" indent="1"/>
    </xf>
    <xf numFmtId="0" fontId="29" fillId="0" borderId="10" xfId="0" applyFont="1" applyBorder="1" applyAlignment="1">
      <alignment horizontal="left" vertical="center" wrapText="1" indent="1"/>
    </xf>
    <xf numFmtId="0" fontId="29" fillId="0" borderId="22" xfId="0" applyFont="1" applyBorder="1" applyAlignment="1">
      <alignment horizontal="left" vertical="center" wrapText="1" indent="1"/>
    </xf>
    <xf numFmtId="0" fontId="31" fillId="3" borderId="21" xfId="0" applyFont="1" applyFill="1" applyBorder="1" applyAlignment="1">
      <alignment horizontal="left" vertical="center" wrapText="1" indent="1"/>
    </xf>
    <xf numFmtId="0" fontId="31" fillId="3" borderId="16" xfId="0" applyFont="1" applyFill="1" applyBorder="1" applyAlignment="1">
      <alignment horizontal="left" vertical="center" wrapText="1" indent="1"/>
    </xf>
    <xf numFmtId="0" fontId="29" fillId="0" borderId="19" xfId="0" applyFont="1" applyBorder="1" applyAlignment="1">
      <alignment horizontal="left" vertical="center" wrapText="1" indent="1"/>
    </xf>
    <xf numFmtId="0" fontId="29" fillId="0" borderId="23" xfId="0" applyFont="1" applyBorder="1" applyAlignment="1">
      <alignment horizontal="left" vertical="center" wrapText="1" indent="1"/>
    </xf>
    <xf numFmtId="0" fontId="29" fillId="0" borderId="17" xfId="0" applyFont="1" applyBorder="1" applyAlignment="1">
      <alignment horizontal="left" vertical="center" wrapText="1" indent="1"/>
    </xf>
    <xf numFmtId="0" fontId="29" fillId="0" borderId="16" xfId="0" applyFont="1" applyBorder="1" applyAlignment="1">
      <alignment horizontal="left" vertical="center" wrapText="1" indent="1"/>
    </xf>
    <xf numFmtId="0" fontId="31" fillId="3" borderId="10" xfId="0" applyFont="1" applyFill="1" applyBorder="1" applyAlignment="1">
      <alignment horizontal="left" vertical="center" wrapText="1"/>
    </xf>
    <xf numFmtId="0" fontId="31" fillId="3" borderId="17" xfId="0" applyFont="1" applyFill="1" applyBorder="1" applyAlignment="1">
      <alignment horizontal="left" vertical="center" wrapText="1"/>
    </xf>
    <xf numFmtId="0" fontId="31" fillId="3" borderId="20" xfId="0" applyFont="1" applyFill="1" applyBorder="1" applyAlignment="1">
      <alignment horizontal="left" vertical="center" wrapText="1" indent="1"/>
    </xf>
    <xf numFmtId="0" fontId="39" fillId="17" borderId="39" xfId="0" applyFont="1" applyFill="1" applyBorder="1" applyAlignment="1">
      <alignment horizontal="center" vertical="center" wrapText="1"/>
    </xf>
    <xf numFmtId="0" fontId="39" fillId="17" borderId="0" xfId="0" applyFont="1" applyFill="1" applyAlignment="1">
      <alignment horizontal="left" vertical="center" indent="1"/>
    </xf>
  </cellXfs>
  <cellStyles count="2">
    <cellStyle name="Hyperlink" xfId="1" builtinId="8"/>
    <cellStyle name="Normal" xfId="0" builtinId="0"/>
  </cellStyles>
  <dxfs count="4">
    <dxf>
      <font>
        <color rgb="FFC00000"/>
      </font>
    </dxf>
    <dxf>
      <fill>
        <patternFill>
          <bgColor rgb="FF25A8E0"/>
        </patternFill>
      </fill>
    </dxf>
    <dxf>
      <font>
        <color rgb="FFC00000"/>
      </font>
    </dxf>
    <dxf>
      <fill>
        <patternFill>
          <bgColor rgb="FF25A8E0"/>
        </patternFill>
      </fill>
    </dxf>
  </dxfs>
  <tableStyles count="1" defaultTableStyle="TableStyleMedium2" defaultPivotStyle="PivotStyleLight16">
    <tableStyle name="Table Style 1" pivot="0" count="0" xr9:uid="{00000000-0011-0000-FFFF-FFFF00000000}"/>
  </tableStyles>
  <colors>
    <mruColors>
      <color rgb="FFF89620"/>
      <color rgb="FF9E1E62"/>
      <color rgb="FFFF3399"/>
      <color rgb="FF2E75B6"/>
      <color rgb="FF00B0F0"/>
      <color rgb="FF009900"/>
      <color rgb="FF99CC00"/>
      <color rgb="FFCCCC00"/>
      <color rgb="FFCCFF99"/>
      <color rgb="FFFF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0"/>
          <c:tx>
            <c:strRef>
              <c:f>'Chart data'!$A$4</c:f>
              <c:strCache>
                <c:ptCount val="1"/>
                <c:pt idx="0">
                  <c:v>Everyone feels welcome</c:v>
                </c:pt>
              </c:strCache>
            </c:strRef>
          </c:tx>
          <c:spPr>
            <a:solidFill>
              <a:srgbClr val="FBBCD7">
                <a:alpha val="69804"/>
              </a:srgbClr>
            </a:solidFill>
            <a:ln>
              <a:solidFill>
                <a:schemeClr val="tx1">
                  <a:lumMod val="15000"/>
                  <a:lumOff val="85000"/>
                  <a:alpha val="30000"/>
                </a:schemeClr>
              </a:solidFill>
            </a:ln>
            <a:effectLst/>
          </c:spPr>
          <c:val>
            <c:numRef>
              <c:f>'Chart data'!$G$4:$ND$4</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B0ED-4D98-99EC-78147F5A67BE}"/>
            </c:ext>
          </c:extLst>
        </c:ser>
        <c:ser>
          <c:idx val="0"/>
          <c:order val="1"/>
          <c:tx>
            <c:strRef>
              <c:f>'Chart data'!$A$5</c:f>
              <c:strCache>
                <c:ptCount val="1"/>
                <c:pt idx="0">
                  <c:v>Everyone feels welcome</c:v>
                </c:pt>
              </c:strCache>
            </c:strRef>
          </c:tx>
          <c:spPr>
            <a:solidFill>
              <a:srgbClr val="9E1F62"/>
            </a:solidFill>
            <a:ln>
              <a:solidFill>
                <a:schemeClr val="tx1">
                  <a:lumMod val="15000"/>
                  <a:lumOff val="85000"/>
                  <a:alpha val="70000"/>
                </a:schemeClr>
              </a:solidFill>
            </a:ln>
            <a:effectLst/>
          </c:spPr>
          <c:val>
            <c:numRef>
              <c:f>'Chart data'!$G$5:$ND$5</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B0ED-4D98-99EC-78147F5A67BE}"/>
            </c:ext>
          </c:extLst>
        </c:ser>
        <c:ser>
          <c:idx val="3"/>
          <c:order val="2"/>
          <c:tx>
            <c:strRef>
              <c:f>'Chart data'!$A$6</c:f>
              <c:strCache>
                <c:ptCount val="1"/>
                <c:pt idx="0">
                  <c:v>Easy to cross</c:v>
                </c:pt>
              </c:strCache>
            </c:strRef>
          </c:tx>
          <c:spPr>
            <a:solidFill>
              <a:srgbClr val="FF3399">
                <a:alpha val="41176"/>
              </a:srgbClr>
            </a:solidFill>
            <a:ln>
              <a:noFill/>
            </a:ln>
            <a:effectLst/>
          </c:spPr>
          <c:val>
            <c:numRef>
              <c:f>'Chart data'!$G$6:$ND$6</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3-B0ED-4D98-99EC-78147F5A67BE}"/>
            </c:ext>
          </c:extLst>
        </c:ser>
        <c:ser>
          <c:idx val="2"/>
          <c:order val="3"/>
          <c:tx>
            <c:strRef>
              <c:f>'Chart data'!$A$7</c:f>
              <c:strCache>
                <c:ptCount val="1"/>
                <c:pt idx="0">
                  <c:v>Easy to cross</c:v>
                </c:pt>
              </c:strCache>
            </c:strRef>
          </c:tx>
          <c:spPr>
            <a:solidFill>
              <a:srgbClr val="EE237C"/>
            </a:solidFill>
            <a:ln>
              <a:noFill/>
            </a:ln>
            <a:effectLst/>
          </c:spPr>
          <c:val>
            <c:numRef>
              <c:f>'Chart data'!$G$7:$ND$7</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B0ED-4D98-99EC-78147F5A67BE}"/>
            </c:ext>
          </c:extLst>
        </c:ser>
        <c:ser>
          <c:idx val="5"/>
          <c:order val="4"/>
          <c:tx>
            <c:strRef>
              <c:f>'Chart data'!$A$8</c:f>
              <c:strCache>
                <c:ptCount val="1"/>
                <c:pt idx="0">
                  <c:v>Shade and shelter</c:v>
                </c:pt>
              </c:strCache>
            </c:strRef>
          </c:tx>
          <c:spPr>
            <a:solidFill>
              <a:srgbClr val="FF7C80">
                <a:alpha val="69804"/>
              </a:srgbClr>
            </a:solidFill>
            <a:ln>
              <a:noFill/>
            </a:ln>
            <a:effectLst/>
          </c:spPr>
          <c:val>
            <c:numRef>
              <c:f>'Chart data'!$G$8:$ND$8</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5-B0ED-4D98-99EC-78147F5A67BE}"/>
            </c:ext>
          </c:extLst>
        </c:ser>
        <c:ser>
          <c:idx val="4"/>
          <c:order val="5"/>
          <c:tx>
            <c:strRef>
              <c:f>'Chart data'!$A$9</c:f>
              <c:strCache>
                <c:ptCount val="1"/>
                <c:pt idx="0">
                  <c:v>Shade and shelter</c:v>
                </c:pt>
              </c:strCache>
            </c:strRef>
          </c:tx>
          <c:spPr>
            <a:solidFill>
              <a:srgbClr val="EC252C"/>
            </a:solidFill>
            <a:ln>
              <a:noFill/>
            </a:ln>
            <a:effectLst/>
          </c:spPr>
          <c:val>
            <c:numRef>
              <c:f>'Chart data'!$G$9:$ND$9</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4-B0ED-4D98-99EC-78147F5A67BE}"/>
            </c:ext>
          </c:extLst>
        </c:ser>
        <c:ser>
          <c:idx val="7"/>
          <c:order val="6"/>
          <c:tx>
            <c:strRef>
              <c:f>'Chart data'!$A$10</c:f>
              <c:strCache>
                <c:ptCount val="1"/>
                <c:pt idx="0">
                  <c:v>Places to stop and rest</c:v>
                </c:pt>
              </c:strCache>
            </c:strRef>
          </c:tx>
          <c:spPr>
            <a:solidFill>
              <a:srgbClr val="FFCC66">
                <a:alpha val="69804"/>
              </a:srgbClr>
            </a:solidFill>
            <a:ln>
              <a:noFill/>
            </a:ln>
            <a:effectLst/>
          </c:spPr>
          <c:val>
            <c:numRef>
              <c:f>'Chart data'!$G$10:$ND$10</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7-B0ED-4D98-99EC-78147F5A67BE}"/>
            </c:ext>
          </c:extLst>
        </c:ser>
        <c:ser>
          <c:idx val="6"/>
          <c:order val="7"/>
          <c:tx>
            <c:strRef>
              <c:f>'Chart data'!$A$11</c:f>
              <c:strCache>
                <c:ptCount val="1"/>
                <c:pt idx="0">
                  <c:v>Places to stop and rest</c:v>
                </c:pt>
              </c:strCache>
            </c:strRef>
          </c:tx>
          <c:spPr>
            <a:solidFill>
              <a:srgbClr val="F89520"/>
            </a:solidFill>
            <a:ln>
              <a:noFill/>
            </a:ln>
            <a:effectLst/>
          </c:spPr>
          <c:val>
            <c:numRef>
              <c:f>'Chart data'!$G$11:$ND$11</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6-B0ED-4D98-99EC-78147F5A67BE}"/>
            </c:ext>
          </c:extLst>
        </c:ser>
        <c:ser>
          <c:idx val="9"/>
          <c:order val="8"/>
          <c:tx>
            <c:strRef>
              <c:f>'Chart data'!$A$12</c:f>
              <c:strCache>
                <c:ptCount val="1"/>
                <c:pt idx="0">
                  <c:v>Not too noisy</c:v>
                </c:pt>
              </c:strCache>
            </c:strRef>
          </c:tx>
          <c:spPr>
            <a:solidFill>
              <a:srgbClr val="CCCC00">
                <a:alpha val="36863"/>
              </a:srgbClr>
            </a:solidFill>
            <a:ln>
              <a:noFill/>
            </a:ln>
            <a:effectLst/>
          </c:spPr>
          <c:val>
            <c:numRef>
              <c:f>'Chart data'!$G$12:$ND$12</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9-B0ED-4D98-99EC-78147F5A67BE}"/>
            </c:ext>
          </c:extLst>
        </c:ser>
        <c:ser>
          <c:idx val="8"/>
          <c:order val="9"/>
          <c:tx>
            <c:strRef>
              <c:f>'Chart data'!$A$13</c:f>
              <c:strCache>
                <c:ptCount val="1"/>
                <c:pt idx="0">
                  <c:v>Not too noisy</c:v>
                </c:pt>
              </c:strCache>
            </c:strRef>
          </c:tx>
          <c:spPr>
            <a:solidFill>
              <a:srgbClr val="C2B930"/>
            </a:solidFill>
            <a:ln>
              <a:noFill/>
            </a:ln>
            <a:effectLst/>
          </c:spPr>
          <c:val>
            <c:numRef>
              <c:f>'Chart data'!$G$13:$ND$13</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8-B0ED-4D98-99EC-78147F5A67BE}"/>
            </c:ext>
          </c:extLst>
        </c:ser>
        <c:ser>
          <c:idx val="11"/>
          <c:order val="10"/>
          <c:tx>
            <c:strRef>
              <c:f>'Chart data'!$A$14</c:f>
              <c:strCache>
                <c:ptCount val="1"/>
                <c:pt idx="0">
                  <c:v>People choose to walk and cycle</c:v>
                </c:pt>
              </c:strCache>
            </c:strRef>
          </c:tx>
          <c:spPr>
            <a:solidFill>
              <a:srgbClr val="C5E0B4">
                <a:alpha val="69804"/>
              </a:srgbClr>
            </a:solidFill>
            <a:ln>
              <a:noFill/>
            </a:ln>
            <a:effectLst/>
          </c:spPr>
          <c:val>
            <c:numRef>
              <c:f>'Chart data'!$G$14:$ND$14</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B-B0ED-4D98-99EC-78147F5A67BE}"/>
            </c:ext>
          </c:extLst>
        </c:ser>
        <c:ser>
          <c:idx val="10"/>
          <c:order val="11"/>
          <c:tx>
            <c:strRef>
              <c:f>'Chart data'!$A$15</c:f>
              <c:strCache>
                <c:ptCount val="1"/>
                <c:pt idx="0">
                  <c:v>People choose to walk and cycle</c:v>
                </c:pt>
              </c:strCache>
            </c:strRef>
          </c:tx>
          <c:spPr>
            <a:solidFill>
              <a:srgbClr val="92D050"/>
            </a:solidFill>
            <a:ln>
              <a:noFill/>
            </a:ln>
            <a:effectLst/>
          </c:spPr>
          <c:val>
            <c:numRef>
              <c:f>'Chart data'!$G$15:$ND$15</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A-B0ED-4D98-99EC-78147F5A67BE}"/>
            </c:ext>
          </c:extLst>
        </c:ser>
        <c:ser>
          <c:idx val="13"/>
          <c:order val="12"/>
          <c:tx>
            <c:strRef>
              <c:f>'Chart data'!$A$16</c:f>
              <c:strCache>
                <c:ptCount val="1"/>
                <c:pt idx="0">
                  <c:v>People feel safe</c:v>
                </c:pt>
              </c:strCache>
            </c:strRef>
          </c:tx>
          <c:spPr>
            <a:solidFill>
              <a:srgbClr val="009900">
                <a:alpha val="54902"/>
              </a:srgbClr>
            </a:solidFill>
            <a:ln>
              <a:noFill/>
            </a:ln>
            <a:effectLst/>
          </c:spPr>
          <c:val>
            <c:numRef>
              <c:f>'Chart data'!$G$16:$ND$16</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D-B0ED-4D98-99EC-78147F5A67BE}"/>
            </c:ext>
          </c:extLst>
        </c:ser>
        <c:ser>
          <c:idx val="12"/>
          <c:order val="13"/>
          <c:tx>
            <c:strRef>
              <c:f>'Chart data'!$A$17</c:f>
              <c:strCache>
                <c:ptCount val="1"/>
                <c:pt idx="0">
                  <c:v>People feel safe</c:v>
                </c:pt>
              </c:strCache>
            </c:strRef>
          </c:tx>
          <c:spPr>
            <a:solidFill>
              <a:srgbClr val="00B050"/>
            </a:solidFill>
            <a:ln>
              <a:noFill/>
            </a:ln>
            <a:effectLst/>
          </c:spPr>
          <c:val>
            <c:numRef>
              <c:f>'Chart data'!$G$17:$ND$17</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C-B0ED-4D98-99EC-78147F5A67BE}"/>
            </c:ext>
          </c:extLst>
        </c:ser>
        <c:ser>
          <c:idx val="15"/>
          <c:order val="14"/>
          <c:tx>
            <c:strRef>
              <c:f>'Chart data'!$A$18</c:f>
              <c:strCache>
                <c:ptCount val="1"/>
                <c:pt idx="0">
                  <c:v>Things to see and do</c:v>
                </c:pt>
              </c:strCache>
            </c:strRef>
          </c:tx>
          <c:spPr>
            <a:solidFill>
              <a:srgbClr val="00B0F0">
                <a:alpha val="50980"/>
              </a:srgbClr>
            </a:solidFill>
            <a:ln>
              <a:noFill/>
            </a:ln>
            <a:effectLst/>
          </c:spPr>
          <c:val>
            <c:numRef>
              <c:f>'Chart data'!$G$18:$ND$18</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F-B0ED-4D98-99EC-78147F5A67BE}"/>
            </c:ext>
          </c:extLst>
        </c:ser>
        <c:ser>
          <c:idx val="14"/>
          <c:order val="15"/>
          <c:tx>
            <c:strRef>
              <c:f>'Chart data'!$A$19</c:f>
              <c:strCache>
                <c:ptCount val="1"/>
                <c:pt idx="0">
                  <c:v>Things to see and do</c:v>
                </c:pt>
              </c:strCache>
            </c:strRef>
          </c:tx>
          <c:spPr>
            <a:solidFill>
              <a:srgbClr val="00B0F0"/>
            </a:solidFill>
            <a:ln>
              <a:noFill/>
            </a:ln>
            <a:effectLst/>
          </c:spPr>
          <c:val>
            <c:numRef>
              <c:f>'Chart data'!$G$19:$ND$19</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E-B0ED-4D98-99EC-78147F5A67BE}"/>
            </c:ext>
          </c:extLst>
        </c:ser>
        <c:ser>
          <c:idx val="17"/>
          <c:order val="16"/>
          <c:tx>
            <c:strRef>
              <c:f>'Chart data'!$A$20</c:f>
              <c:strCache>
                <c:ptCount val="1"/>
                <c:pt idx="0">
                  <c:v>People feel relaxed</c:v>
                </c:pt>
              </c:strCache>
            </c:strRef>
          </c:tx>
          <c:spPr>
            <a:solidFill>
              <a:srgbClr val="2E75B6">
                <a:alpha val="56863"/>
              </a:srgbClr>
            </a:solidFill>
            <a:ln>
              <a:noFill/>
            </a:ln>
            <a:effectLst/>
          </c:spPr>
          <c:val>
            <c:numRef>
              <c:f>'Chart data'!$G$20:$ND$20</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11-B0ED-4D98-99EC-78147F5A67BE}"/>
            </c:ext>
          </c:extLst>
        </c:ser>
        <c:ser>
          <c:idx val="16"/>
          <c:order val="17"/>
          <c:tx>
            <c:strRef>
              <c:f>'Chart data'!$A$21</c:f>
              <c:strCache>
                <c:ptCount val="1"/>
                <c:pt idx="0">
                  <c:v>People feel relaxed</c:v>
                </c:pt>
              </c:strCache>
            </c:strRef>
          </c:tx>
          <c:spPr>
            <a:solidFill>
              <a:srgbClr val="002060"/>
            </a:solidFill>
            <a:ln>
              <a:noFill/>
            </a:ln>
            <a:effectLst/>
          </c:spPr>
          <c:val>
            <c:numRef>
              <c:f>'Chart data'!$G$21:$ND$21</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10-B0ED-4D98-99EC-78147F5A67BE}"/>
            </c:ext>
          </c:extLst>
        </c:ser>
        <c:ser>
          <c:idx val="19"/>
          <c:order val="18"/>
          <c:tx>
            <c:strRef>
              <c:f>'Chart data'!$A$22</c:f>
              <c:strCache>
                <c:ptCount val="1"/>
                <c:pt idx="0">
                  <c:v>Clean air</c:v>
                </c:pt>
              </c:strCache>
            </c:strRef>
          </c:tx>
          <c:spPr>
            <a:solidFill>
              <a:srgbClr val="9966FF">
                <a:alpha val="69804"/>
              </a:srgbClr>
            </a:solidFill>
            <a:ln>
              <a:noFill/>
            </a:ln>
            <a:effectLst/>
          </c:spPr>
          <c:val>
            <c:numRef>
              <c:f>'Chart data'!$G$22:$ND$22</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13-B0ED-4D98-99EC-78147F5A67BE}"/>
            </c:ext>
          </c:extLst>
        </c:ser>
        <c:ser>
          <c:idx val="18"/>
          <c:order val="19"/>
          <c:tx>
            <c:strRef>
              <c:f>'Chart data'!$A$23</c:f>
              <c:strCache>
                <c:ptCount val="1"/>
                <c:pt idx="0">
                  <c:v>Clean air</c:v>
                </c:pt>
              </c:strCache>
            </c:strRef>
          </c:tx>
          <c:spPr>
            <a:solidFill>
              <a:srgbClr val="7030A0"/>
            </a:solidFill>
            <a:ln>
              <a:noFill/>
            </a:ln>
            <a:effectLst/>
          </c:spPr>
          <c:val>
            <c:numRef>
              <c:f>'Chart data'!$G$23:$ND$23</c:f>
              <c:numCache>
                <c:formatCode>0</c:formatCode>
                <c:ptCount val="3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12-B0ED-4D98-99EC-78147F5A67BE}"/>
            </c:ext>
          </c:extLst>
        </c:ser>
        <c:dLbls>
          <c:showLegendKey val="0"/>
          <c:showVal val="0"/>
          <c:showCatName val="0"/>
          <c:showSerName val="0"/>
          <c:showPercent val="0"/>
          <c:showBubbleSize val="0"/>
        </c:dLbls>
        <c:axId val="565135952"/>
        <c:axId val="565136272"/>
      </c:radarChart>
      <c:catAx>
        <c:axId val="565135952"/>
        <c:scaling>
          <c:orientation val="minMax"/>
        </c:scaling>
        <c:delete val="1"/>
        <c:axPos val="b"/>
        <c:majorTickMark val="none"/>
        <c:minorTickMark val="none"/>
        <c:tickLblPos val="nextTo"/>
        <c:crossAx val="565136272"/>
        <c:crosses val="autoZero"/>
        <c:auto val="1"/>
        <c:lblAlgn val="ctr"/>
        <c:lblOffset val="100"/>
        <c:noMultiLvlLbl val="0"/>
      </c:catAx>
      <c:valAx>
        <c:axId val="565136272"/>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56513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About!A1"/><Relationship Id="rId11" Type="http://schemas.openxmlformats.org/officeDocument/2006/relationships/image" Target="../media/image9.png"/><Relationship Id="rId5" Type="http://schemas.openxmlformats.org/officeDocument/2006/relationships/image" Target="../media/image4.png"/><Relationship Id="rId10" Type="http://schemas.openxmlformats.org/officeDocument/2006/relationships/image" Target="../media/image8.png"/><Relationship Id="rId4" Type="http://schemas.openxmlformats.org/officeDocument/2006/relationships/hyperlink" Target="#Project!A1"/><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roject!A1"/></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Scoring!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Results!A1"/></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png"/><Relationship Id="rId1" Type="http://schemas.openxmlformats.org/officeDocument/2006/relationships/image" Target="../media/image13.jpe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9</xdr:col>
      <xdr:colOff>390525</xdr:colOff>
      <xdr:row>4</xdr:row>
      <xdr:rowOff>266700</xdr:rowOff>
    </xdr:to>
    <xdr:pic>
      <xdr:nvPicPr>
        <xdr:cNvPr id="1098" name="Picture 7">
          <a:extLst>
            <a:ext uri="{FF2B5EF4-FFF2-40B4-BE49-F238E27FC236}">
              <a16:creationId xmlns:a16="http://schemas.microsoft.com/office/drawing/2014/main" id="{170173D3-F629-8642-9739-7BD9E3FF6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362075"/>
          <a:ext cx="6858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74736</xdr:colOff>
      <xdr:row>7</xdr:row>
      <xdr:rowOff>28574</xdr:rowOff>
    </xdr:from>
    <xdr:to>
      <xdr:col>13</xdr:col>
      <xdr:colOff>66676</xdr:colOff>
      <xdr:row>14</xdr:row>
      <xdr:rowOff>143698</xdr:rowOff>
    </xdr:to>
    <xdr:pic>
      <xdr:nvPicPr>
        <xdr:cNvPr id="1101" name="Picture 12">
          <a:extLst>
            <a:ext uri="{FF2B5EF4-FFF2-40B4-BE49-F238E27FC236}">
              <a16:creationId xmlns:a16="http://schemas.microsoft.com/office/drawing/2014/main" id="{2C06FAA0-9C91-0142-A084-A3D1583544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2986" y="1790699"/>
          <a:ext cx="1935040" cy="211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812996</xdr:colOff>
      <xdr:row>5</xdr:row>
      <xdr:rowOff>133350</xdr:rowOff>
    </xdr:from>
    <xdr:to>
      <xdr:col>10</xdr:col>
      <xdr:colOff>496692</xdr:colOff>
      <xdr:row>24</xdr:row>
      <xdr:rowOff>212353</xdr:rowOff>
    </xdr:to>
    <xdr:pic>
      <xdr:nvPicPr>
        <xdr:cNvPr id="3" name="Picture 2">
          <a:extLst>
            <a:ext uri="{FF2B5EF4-FFF2-40B4-BE49-F238E27FC236}">
              <a16:creationId xmlns:a16="http://schemas.microsoft.com/office/drawing/2014/main" id="{1C6637A9-3C4D-4236-A353-E39FE29329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12996" y="1333500"/>
          <a:ext cx="7827571" cy="5534787"/>
        </a:xfrm>
        <a:prstGeom prst="rect">
          <a:avLst/>
        </a:prstGeom>
      </xdr:spPr>
    </xdr:pic>
    <xdr:clientData/>
  </xdr:twoCellAnchor>
  <xdr:twoCellAnchor editAs="oneCell">
    <xdr:from>
      <xdr:col>11</xdr:col>
      <xdr:colOff>157163</xdr:colOff>
      <xdr:row>18</xdr:row>
      <xdr:rowOff>216021</xdr:rowOff>
    </xdr:from>
    <xdr:to>
      <xdr:col>13</xdr:col>
      <xdr:colOff>4396</xdr:colOff>
      <xdr:row>20</xdr:row>
      <xdr:rowOff>94017</xdr:rowOff>
    </xdr:to>
    <xdr:pic>
      <xdr:nvPicPr>
        <xdr:cNvPr id="9" name="Picture 9">
          <a:hlinkClick xmlns:r="http://schemas.openxmlformats.org/officeDocument/2006/relationships" r:id="rId4"/>
          <a:extLst>
            <a:ext uri="{FF2B5EF4-FFF2-40B4-BE49-F238E27FC236}">
              <a16:creationId xmlns:a16="http://schemas.microsoft.com/office/drawing/2014/main" id="{F0862DB1-8A0A-2E67-07CB-101417D659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15426" y="5130921"/>
          <a:ext cx="1780808" cy="463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16</xdr:row>
      <xdr:rowOff>195263</xdr:rowOff>
    </xdr:from>
    <xdr:to>
      <xdr:col>13</xdr:col>
      <xdr:colOff>833</xdr:colOff>
      <xdr:row>18</xdr:row>
      <xdr:rowOff>84936</xdr:rowOff>
    </xdr:to>
    <xdr:pic>
      <xdr:nvPicPr>
        <xdr:cNvPr id="12" name="Picture 8">
          <a:hlinkClick xmlns:r="http://schemas.openxmlformats.org/officeDocument/2006/relationships" r:id="rId6"/>
          <a:extLst>
            <a:ext uri="{FF2B5EF4-FFF2-40B4-BE49-F238E27FC236}">
              <a16:creationId xmlns:a16="http://schemas.microsoft.com/office/drawing/2014/main" id="{64C5CAF2-FDC0-94AC-9303-2F8F51FB2A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20188" y="4538663"/>
          <a:ext cx="1771284" cy="461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170090</xdr:colOff>
      <xdr:row>14</xdr:row>
      <xdr:rowOff>197305</xdr:rowOff>
    </xdr:from>
    <xdr:to>
      <xdr:col>12</xdr:col>
      <xdr:colOff>804984</xdr:colOff>
      <xdr:row>16</xdr:row>
      <xdr:rowOff>27213</xdr:rowOff>
    </xdr:to>
    <xdr:pic>
      <xdr:nvPicPr>
        <xdr:cNvPr id="4" name="Picture 3">
          <a:extLst>
            <a:ext uri="{FF2B5EF4-FFF2-40B4-BE49-F238E27FC236}">
              <a16:creationId xmlns:a16="http://schemas.microsoft.com/office/drawing/2014/main" id="{6521BC72-BD07-0A6E-3EB1-58398CAEE77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150804" y="3898448"/>
          <a:ext cx="1757484" cy="387801"/>
        </a:xfrm>
        <a:prstGeom prst="rect">
          <a:avLst/>
        </a:prstGeom>
      </xdr:spPr>
    </xdr:pic>
    <xdr:clientData/>
  </xdr:twoCellAnchor>
  <xdr:twoCellAnchor editAs="oneCell">
    <xdr:from>
      <xdr:col>1</xdr:col>
      <xdr:colOff>13605</xdr:colOff>
      <xdr:row>0</xdr:row>
      <xdr:rowOff>204107</xdr:rowOff>
    </xdr:from>
    <xdr:to>
      <xdr:col>3</xdr:col>
      <xdr:colOff>450981</xdr:colOff>
      <xdr:row>1</xdr:row>
      <xdr:rowOff>231321</xdr:rowOff>
    </xdr:to>
    <xdr:pic>
      <xdr:nvPicPr>
        <xdr:cNvPr id="5" name="Picture 4">
          <a:extLst>
            <a:ext uri="{FF2B5EF4-FFF2-40B4-BE49-F238E27FC236}">
              <a16:creationId xmlns:a16="http://schemas.microsoft.com/office/drawing/2014/main" id="{35AF55C7-5909-418F-FBD2-6B6882277DF9}"/>
            </a:ext>
          </a:extLst>
        </xdr:cNvPr>
        <xdr:cNvPicPr>
          <a:picLocks noChangeAspect="1"/>
        </xdr:cNvPicPr>
      </xdr:nvPicPr>
      <xdr:blipFill>
        <a:blip xmlns:r="http://schemas.openxmlformats.org/officeDocument/2006/relationships" r:embed="rId9"/>
        <a:stretch>
          <a:fillRect/>
        </a:stretch>
      </xdr:blipFill>
      <xdr:spPr>
        <a:xfrm>
          <a:off x="830034" y="204107"/>
          <a:ext cx="2070233" cy="272143"/>
        </a:xfrm>
        <a:prstGeom prst="rect">
          <a:avLst/>
        </a:prstGeom>
      </xdr:spPr>
    </xdr:pic>
    <xdr:clientData/>
  </xdr:twoCellAnchor>
  <xdr:twoCellAnchor editAs="oneCell">
    <xdr:from>
      <xdr:col>11</xdr:col>
      <xdr:colOff>120039</xdr:colOff>
      <xdr:row>20</xdr:row>
      <xdr:rowOff>220447</xdr:rowOff>
    </xdr:from>
    <xdr:to>
      <xdr:col>13</xdr:col>
      <xdr:colOff>39364</xdr:colOff>
      <xdr:row>21</xdr:row>
      <xdr:rowOff>169260</xdr:rowOff>
    </xdr:to>
    <xdr:pic>
      <xdr:nvPicPr>
        <xdr:cNvPr id="6" name="Picture 5">
          <a:extLst>
            <a:ext uri="{FF2B5EF4-FFF2-40B4-BE49-F238E27FC236}">
              <a16:creationId xmlns:a16="http://schemas.microsoft.com/office/drawing/2014/main" id="{BCFD5A30-D4C2-DC60-79BF-0022916B90A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060839" y="5617947"/>
          <a:ext cx="1849725" cy="177413"/>
        </a:xfrm>
        <a:prstGeom prst="rect">
          <a:avLst/>
        </a:prstGeom>
      </xdr:spPr>
    </xdr:pic>
    <xdr:clientData/>
  </xdr:twoCellAnchor>
  <xdr:twoCellAnchor editAs="oneCell">
    <xdr:from>
      <xdr:col>11</xdr:col>
      <xdr:colOff>104775</xdr:colOff>
      <xdr:row>20</xdr:row>
      <xdr:rowOff>184150</xdr:rowOff>
    </xdr:from>
    <xdr:to>
      <xdr:col>13</xdr:col>
      <xdr:colOff>38100</xdr:colOff>
      <xdr:row>22</xdr:row>
      <xdr:rowOff>308</xdr:rowOff>
    </xdr:to>
    <xdr:pic>
      <xdr:nvPicPr>
        <xdr:cNvPr id="7" name="Picture 6">
          <a:extLst>
            <a:ext uri="{FF2B5EF4-FFF2-40B4-BE49-F238E27FC236}">
              <a16:creationId xmlns:a16="http://schemas.microsoft.com/office/drawing/2014/main" id="{73FFAF5F-A495-BD3F-6C15-56BEE39324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5575" y="5581650"/>
          <a:ext cx="1863725" cy="387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2962275</xdr:colOff>
      <xdr:row>27</xdr:row>
      <xdr:rowOff>280988</xdr:rowOff>
    </xdr:from>
    <xdr:to>
      <xdr:col>3</xdr:col>
      <xdr:colOff>5387975</xdr:colOff>
      <xdr:row>28</xdr:row>
      <xdr:rowOff>569912</xdr:rowOff>
    </xdr:to>
    <xdr:pic>
      <xdr:nvPicPr>
        <xdr:cNvPr id="2" name="Picture 2">
          <a:hlinkClick xmlns:r="http://schemas.openxmlformats.org/officeDocument/2006/relationships" r:id="rId1"/>
          <a:extLst>
            <a:ext uri="{FF2B5EF4-FFF2-40B4-BE49-F238E27FC236}">
              <a16:creationId xmlns:a16="http://schemas.microsoft.com/office/drawing/2014/main" id="{80B6E4A5-A8FA-4C64-AAA9-EDA33FBFF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05963" y="22231351"/>
          <a:ext cx="2425700" cy="57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654050</xdr:colOff>
      <xdr:row>19</xdr:row>
      <xdr:rowOff>193675</xdr:rowOff>
    </xdr:from>
    <xdr:to>
      <xdr:col>3</xdr:col>
      <xdr:colOff>527050</xdr:colOff>
      <xdr:row>22</xdr:row>
      <xdr:rowOff>19050</xdr:rowOff>
    </xdr:to>
    <xdr:pic>
      <xdr:nvPicPr>
        <xdr:cNvPr id="3098" name="Picture 1">
          <a:hlinkClick xmlns:r="http://schemas.openxmlformats.org/officeDocument/2006/relationships" r:id="rId1"/>
          <a:extLst>
            <a:ext uri="{FF2B5EF4-FFF2-40B4-BE49-F238E27FC236}">
              <a16:creationId xmlns:a16="http://schemas.microsoft.com/office/drawing/2014/main" id="{ECDCBAFC-FD48-4E4A-B9CB-DA52D22B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50" y="5956300"/>
          <a:ext cx="2178050" cy="58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635000</xdr:colOff>
      <xdr:row>27</xdr:row>
      <xdr:rowOff>61384</xdr:rowOff>
    </xdr:from>
    <xdr:to>
      <xdr:col>11</xdr:col>
      <xdr:colOff>12700</xdr:colOff>
      <xdr:row>29</xdr:row>
      <xdr:rowOff>190924</xdr:rowOff>
    </xdr:to>
    <xdr:pic>
      <xdr:nvPicPr>
        <xdr:cNvPr id="2" name="Picture 1">
          <a:hlinkClick xmlns:r="http://schemas.openxmlformats.org/officeDocument/2006/relationships" r:id="rId1"/>
          <a:extLst>
            <a:ext uri="{FF2B5EF4-FFF2-40B4-BE49-F238E27FC236}">
              <a16:creationId xmlns:a16="http://schemas.microsoft.com/office/drawing/2014/main" id="{894BAC8E-8C1B-CC62-B49A-C420D4D48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6167" y="33488843"/>
          <a:ext cx="2266950" cy="55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468519</xdr:colOff>
      <xdr:row>14</xdr:row>
      <xdr:rowOff>168494</xdr:rowOff>
    </xdr:from>
    <xdr:to>
      <xdr:col>4</xdr:col>
      <xdr:colOff>626852</xdr:colOff>
      <xdr:row>32</xdr:row>
      <xdr:rowOff>47487</xdr:rowOff>
    </xdr:to>
    <xdr:pic>
      <xdr:nvPicPr>
        <xdr:cNvPr id="5159" name="Picture 3">
          <a:extLst>
            <a:ext uri="{FF2B5EF4-FFF2-40B4-BE49-F238E27FC236}">
              <a16:creationId xmlns:a16="http://schemas.microsoft.com/office/drawing/2014/main" id="{F51E9E14-A720-8845-8812-9DDE1C9AA4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867" t="7433" r="7690" b="5611"/>
        <a:stretch>
          <a:fillRect/>
        </a:stretch>
      </xdr:blipFill>
      <xdr:spPr bwMode="auto">
        <a:xfrm rot="1072728">
          <a:off x="1206707" y="4573807"/>
          <a:ext cx="6361489" cy="64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xdr:colOff>
      <xdr:row>16</xdr:row>
      <xdr:rowOff>18693</xdr:rowOff>
    </xdr:from>
    <xdr:to>
      <xdr:col>6</xdr:col>
      <xdr:colOff>142874</xdr:colOff>
      <xdr:row>26</xdr:row>
      <xdr:rowOff>411599</xdr:rowOff>
    </xdr:to>
    <xdr:graphicFrame macro="">
      <xdr:nvGraphicFramePr>
        <xdr:cNvPr id="4" name="Chart 3">
          <a:extLst>
            <a:ext uri="{FF2B5EF4-FFF2-40B4-BE49-F238E27FC236}">
              <a16:creationId xmlns:a16="http://schemas.microsoft.com/office/drawing/2014/main" id="{DF08CCB4-6DA4-4E21-B641-2758374F4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340953</xdr:colOff>
      <xdr:row>15</xdr:row>
      <xdr:rowOff>383817</xdr:rowOff>
    </xdr:from>
    <xdr:to>
      <xdr:col>10</xdr:col>
      <xdr:colOff>5308915</xdr:colOff>
      <xdr:row>15</xdr:row>
      <xdr:rowOff>2578377</xdr:rowOff>
    </xdr:to>
    <xdr:pic>
      <xdr:nvPicPr>
        <xdr:cNvPr id="9" name="Picture 8">
          <a:extLst>
            <a:ext uri="{FF2B5EF4-FFF2-40B4-BE49-F238E27FC236}">
              <a16:creationId xmlns:a16="http://schemas.microsoft.com/office/drawing/2014/main" id="{7F278C57-BD52-4ED3-8C29-3403F10D1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95530" y="8815455"/>
          <a:ext cx="9260920" cy="2194560"/>
        </a:xfrm>
        <a:prstGeom prst="rect">
          <a:avLst/>
        </a:prstGeom>
      </xdr:spPr>
    </xdr:pic>
    <xdr:clientData/>
  </xdr:twoCellAnchor>
  <xdr:twoCellAnchor editAs="oneCell">
    <xdr:from>
      <xdr:col>5</xdr:col>
      <xdr:colOff>340953</xdr:colOff>
      <xdr:row>16</xdr:row>
      <xdr:rowOff>1693504</xdr:rowOff>
    </xdr:from>
    <xdr:to>
      <xdr:col>10</xdr:col>
      <xdr:colOff>5308915</xdr:colOff>
      <xdr:row>17</xdr:row>
      <xdr:rowOff>659089</xdr:rowOff>
    </xdr:to>
    <xdr:pic>
      <xdr:nvPicPr>
        <xdr:cNvPr id="5" name="Picture 4">
          <a:extLst>
            <a:ext uri="{FF2B5EF4-FFF2-40B4-BE49-F238E27FC236}">
              <a16:creationId xmlns:a16="http://schemas.microsoft.com/office/drawing/2014/main" id="{9D498505-E157-4462-9382-A6B9CAE7E8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95530" y="13063135"/>
          <a:ext cx="9260920" cy="2192010"/>
        </a:xfrm>
        <a:prstGeom prst="rect">
          <a:avLst/>
        </a:prstGeom>
      </xdr:spPr>
    </xdr:pic>
    <xdr:clientData/>
  </xdr:twoCellAnchor>
  <xdr:twoCellAnchor editAs="oneCell">
    <xdr:from>
      <xdr:col>9</xdr:col>
      <xdr:colOff>1163927</xdr:colOff>
      <xdr:row>24</xdr:row>
      <xdr:rowOff>227356</xdr:rowOff>
    </xdr:from>
    <xdr:to>
      <xdr:col>10</xdr:col>
      <xdr:colOff>5447865</xdr:colOff>
      <xdr:row>30</xdr:row>
      <xdr:rowOff>2086109</xdr:rowOff>
    </xdr:to>
    <xdr:pic>
      <xdr:nvPicPr>
        <xdr:cNvPr id="3" name="Picture 2">
          <a:extLst>
            <a:ext uri="{FF2B5EF4-FFF2-40B4-BE49-F238E27FC236}">
              <a16:creationId xmlns:a16="http://schemas.microsoft.com/office/drawing/2014/main" id="{C4017884-365C-4CC5-9E4E-F229BB2032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03452" y="24140473"/>
          <a:ext cx="5591948" cy="3777168"/>
        </a:xfrm>
        <a:prstGeom prst="rect">
          <a:avLst/>
        </a:prstGeom>
      </xdr:spPr>
    </xdr:pic>
    <xdr:clientData/>
  </xdr:twoCellAnchor>
  <xdr:twoCellAnchor>
    <xdr:from>
      <xdr:col>5</xdr:col>
      <xdr:colOff>355512</xdr:colOff>
      <xdr:row>22</xdr:row>
      <xdr:rowOff>111547</xdr:rowOff>
    </xdr:from>
    <xdr:to>
      <xdr:col>10</xdr:col>
      <xdr:colOff>5178383</xdr:colOff>
      <xdr:row>22</xdr:row>
      <xdr:rowOff>2488987</xdr:rowOff>
    </xdr:to>
    <xdr:grpSp>
      <xdr:nvGrpSpPr>
        <xdr:cNvPr id="8" name="Group 7">
          <a:extLst>
            <a:ext uri="{FF2B5EF4-FFF2-40B4-BE49-F238E27FC236}">
              <a16:creationId xmlns:a16="http://schemas.microsoft.com/office/drawing/2014/main" id="{0469A032-D8C4-CFBE-B986-323328DEB53E}"/>
            </a:ext>
          </a:extLst>
        </xdr:cNvPr>
        <xdr:cNvGrpSpPr/>
      </xdr:nvGrpSpPr>
      <xdr:grpSpPr>
        <a:xfrm>
          <a:off x="14687462" y="18361447"/>
          <a:ext cx="9115471" cy="2377440"/>
          <a:chOff x="14401799" y="18568986"/>
          <a:chExt cx="10077451" cy="2374555"/>
        </a:xfrm>
      </xdr:grpSpPr>
      <xdr:pic>
        <xdr:nvPicPr>
          <xdr:cNvPr id="12" name="Picture 11">
            <a:extLst>
              <a:ext uri="{FF2B5EF4-FFF2-40B4-BE49-F238E27FC236}">
                <a16:creationId xmlns:a16="http://schemas.microsoft.com/office/drawing/2014/main" id="{6FE46246-C054-4916-A3D4-2613C93F271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75498"/>
          <a:stretch/>
        </xdr:blipFill>
        <xdr:spPr>
          <a:xfrm>
            <a:off x="22078949" y="18735675"/>
            <a:ext cx="2400301" cy="628650"/>
          </a:xfrm>
          <a:prstGeom prst="rect">
            <a:avLst/>
          </a:prstGeom>
        </xdr:spPr>
      </xdr:pic>
      <xdr:pic>
        <xdr:nvPicPr>
          <xdr:cNvPr id="4" name="Picture 3">
            <a:extLst>
              <a:ext uri="{FF2B5EF4-FFF2-40B4-BE49-F238E27FC236}">
                <a16:creationId xmlns:a16="http://schemas.microsoft.com/office/drawing/2014/main" id="{FAB25B5D-59F8-E7DD-77D4-789D1D0786D1}"/>
              </a:ext>
            </a:extLst>
          </xdr:cNvPr>
          <xdr:cNvPicPr>
            <a:picLocks noChangeAspect="1"/>
          </xdr:cNvPicPr>
        </xdr:nvPicPr>
        <xdr:blipFill>
          <a:blip xmlns:r="http://schemas.openxmlformats.org/officeDocument/2006/relationships" r:embed="rId5"/>
          <a:stretch>
            <a:fillRect/>
          </a:stretch>
        </xdr:blipFill>
        <xdr:spPr>
          <a:xfrm>
            <a:off x="14401799" y="18568986"/>
            <a:ext cx="7286625" cy="2374555"/>
          </a:xfrm>
          <a:prstGeom prst="rect">
            <a:avLst/>
          </a:prstGeom>
        </xdr:spPr>
      </xdr:pic>
      <xdr:pic>
        <xdr:nvPicPr>
          <xdr:cNvPr id="7" name="Picture 6">
            <a:extLst>
              <a:ext uri="{FF2B5EF4-FFF2-40B4-BE49-F238E27FC236}">
                <a16:creationId xmlns:a16="http://schemas.microsoft.com/office/drawing/2014/main" id="{132B086F-1DE2-4B6F-8566-B04C06AAC1F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48262"/>
          <a:stretch/>
        </xdr:blipFill>
        <xdr:spPr>
          <a:xfrm>
            <a:off x="22074186" y="19345275"/>
            <a:ext cx="2400301" cy="132744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1200149</xdr:colOff>
      <xdr:row>3</xdr:row>
      <xdr:rowOff>209550</xdr:rowOff>
    </xdr:from>
    <xdr:to>
      <xdr:col>4</xdr:col>
      <xdr:colOff>1209675</xdr:colOff>
      <xdr:row>14</xdr:row>
      <xdr:rowOff>51092</xdr:rowOff>
    </xdr:to>
    <xdr:pic>
      <xdr:nvPicPr>
        <xdr:cNvPr id="3" name="Picture 2">
          <a:extLst>
            <a:ext uri="{FF2B5EF4-FFF2-40B4-BE49-F238E27FC236}">
              <a16:creationId xmlns:a16="http://schemas.microsoft.com/office/drawing/2014/main" id="{18EFEC03-D9F2-45B4-9216-405D6EF668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67549" y="952500"/>
          <a:ext cx="2400301" cy="2565692"/>
        </a:xfrm>
        <a:prstGeom prst="rect">
          <a:avLst/>
        </a:prstGeom>
      </xdr:spPr>
    </xdr:pic>
    <xdr:clientData/>
  </xdr:twoCellAnchor>
  <xdr:twoCellAnchor editAs="oneCell">
    <xdr:from>
      <xdr:col>0</xdr:col>
      <xdr:colOff>0</xdr:colOff>
      <xdr:row>4</xdr:row>
      <xdr:rowOff>164950</xdr:rowOff>
    </xdr:from>
    <xdr:to>
      <xdr:col>3</xdr:col>
      <xdr:colOff>759140</xdr:colOff>
      <xdr:row>13</xdr:row>
      <xdr:rowOff>95693</xdr:rowOff>
    </xdr:to>
    <xdr:pic>
      <xdr:nvPicPr>
        <xdr:cNvPr id="4" name="Picture 3">
          <a:extLst>
            <a:ext uri="{FF2B5EF4-FFF2-40B4-BE49-F238E27FC236}">
              <a16:creationId xmlns:a16="http://schemas.microsoft.com/office/drawing/2014/main" id="{A86717C2-1F29-4ACE-95D6-14AF3FA5A7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55550"/>
          <a:ext cx="6626540" cy="2159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4086225</xdr:colOff>
      <xdr:row>8</xdr:row>
      <xdr:rowOff>271463</xdr:rowOff>
    </xdr:from>
    <xdr:to>
      <xdr:col>2</xdr:col>
      <xdr:colOff>162934</xdr:colOff>
      <xdr:row>9</xdr:row>
      <xdr:rowOff>1090613</xdr:rowOff>
    </xdr:to>
    <xdr:pic>
      <xdr:nvPicPr>
        <xdr:cNvPr id="3" name="Picture 2">
          <a:extLst>
            <a:ext uri="{FF2B5EF4-FFF2-40B4-BE49-F238E27FC236}">
              <a16:creationId xmlns:a16="http://schemas.microsoft.com/office/drawing/2014/main" id="{08A0B751-C8B0-4346-BBDB-69DFD565B8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3938" y="6429376"/>
          <a:ext cx="1501196" cy="1609726"/>
        </a:xfrm>
        <a:prstGeom prst="rect">
          <a:avLst/>
        </a:prstGeom>
      </xdr:spPr>
    </xdr:pic>
    <xdr:clientData/>
  </xdr:twoCellAnchor>
  <xdr:twoCellAnchor editAs="oneCell">
    <xdr:from>
      <xdr:col>0</xdr:col>
      <xdr:colOff>685800</xdr:colOff>
      <xdr:row>8</xdr:row>
      <xdr:rowOff>338915</xdr:rowOff>
    </xdr:from>
    <xdr:to>
      <xdr:col>1</xdr:col>
      <xdr:colOff>3971925</xdr:colOff>
      <xdr:row>9</xdr:row>
      <xdr:rowOff>862968</xdr:rowOff>
    </xdr:to>
    <xdr:pic>
      <xdr:nvPicPr>
        <xdr:cNvPr id="4" name="Picture 3">
          <a:extLst>
            <a:ext uri="{FF2B5EF4-FFF2-40B4-BE49-F238E27FC236}">
              <a16:creationId xmlns:a16="http://schemas.microsoft.com/office/drawing/2014/main" id="{A1F674F1-D60E-4ECD-963B-A35D1ACCDB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5800" y="6496828"/>
          <a:ext cx="4033838" cy="13146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3">
      <a:majorFont>
        <a:latin typeface="Arial Nova"/>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zta.govt.nz/assets/resources/speed-management-guide-road-to-zero-edition/speed-management-guide-road-to-zero-edition.pdf" TargetMode="External"/><Relationship Id="rId13" Type="http://schemas.openxmlformats.org/officeDocument/2006/relationships/hyperlink" Target="https://www.nzta.govt.nz/walking-cycling-and-public-transport/walking/walking-standards-and-guidelines/pedestrian-network-guidance/design/paths/footpath-design-geometry/footpath-width/" TargetMode="External"/><Relationship Id="rId18" Type="http://schemas.openxmlformats.org/officeDocument/2006/relationships/hyperlink" Target="https://mobileroad.org/index.html" TargetMode="External"/><Relationship Id="rId3" Type="http://schemas.openxmlformats.org/officeDocument/2006/relationships/hyperlink" Target="https://www.nzta.govt.nz/walking-cycling-and-public-transport/cycling/cycling-standards-and-guidance/cycling-network-guidance/designing-a-cycle-facility/intersections-and-crossings/signalised-intersections/cycle-storage-facilities/" TargetMode="External"/><Relationship Id="rId21" Type="http://schemas.openxmlformats.org/officeDocument/2006/relationships/drawing" Target="../drawings/drawing6.xml"/><Relationship Id="rId7" Type="http://schemas.openxmlformats.org/officeDocument/2006/relationships/hyperlink" Target="https://www.nzta.govt.nz/assets/resources/speed-management-guide-road-to-zero-edition/speed-management-guide-road-to-zero-edition-additional-technical-information.pdf" TargetMode="External"/><Relationship Id="rId12" Type="http://schemas.openxmlformats.org/officeDocument/2006/relationships/hyperlink" Target="https://www.nzta.govt.nz/walking-cycling-and-public-transport/walking/walking-standards-and-guidelines/pedestrian-network-guidance/design/paths/footpath-design-surfaces/" TargetMode="External"/><Relationship Id="rId17" Type="http://schemas.openxmlformats.org/officeDocument/2006/relationships/hyperlink" Target="https://www.nzta.govt.nz/safety/partners/speed-and-infrastructure/safe-and-appropriate-speed-limits/mega-maps/" TargetMode="External"/><Relationship Id="rId2" Type="http://schemas.openxmlformats.org/officeDocument/2006/relationships/hyperlink" Target="https://www.nzta.govt.nz/vehicles/vehicle-types/vehicle-classes-and-standards/vehicle-classes/" TargetMode="External"/><Relationship Id="rId16" Type="http://schemas.openxmlformats.org/officeDocument/2006/relationships/hyperlink" Target="https://www.sciencedirect.com/topics/earth-and-planetary-sciences/sense-of-place" TargetMode="External"/><Relationship Id="rId20" Type="http://schemas.openxmlformats.org/officeDocument/2006/relationships/printerSettings" Target="../printerSettings/printerSettings6.bin"/><Relationship Id="rId1" Type="http://schemas.openxmlformats.org/officeDocument/2006/relationships/hyperlink" Target="https://nzta.maps.arcgis.com/apps/webappviewer/index.html?id=95fad5204ad243c39d84c37701f614b0" TargetMode="External"/><Relationship Id="rId6" Type="http://schemas.openxmlformats.org/officeDocument/2006/relationships/hyperlink" Target="https://www.nzta.govt.nz/assets/resources/aotearoa-urban-street-planning-and-design-guide/aotearoa-urban-street-guide-section-4-creating-good-urban-streets.pdf" TargetMode="External"/><Relationship Id="rId11" Type="http://schemas.openxmlformats.org/officeDocument/2006/relationships/hyperlink" Target="https://www.nzta.govt.nz/walking-cycling-and-public-transport/cycling/cycling-standards-and-guidance/cycling-network-guidance/designing-a-cycle-facility/intersections-and-crossings/signalised-intersections/cycle-storage-facilities/" TargetMode="External"/><Relationship Id="rId5" Type="http://schemas.openxmlformats.org/officeDocument/2006/relationships/hyperlink" Target="https://www.nzta.govt.nz/assets/resources/sharrow-markings-best-practice-guidance-note/Sharrow-markings-best-practice-guidance-note.pdf" TargetMode="External"/><Relationship Id="rId15" Type="http://schemas.openxmlformats.org/officeDocument/2006/relationships/hyperlink" Target="https://www.mdpi.com/2075-4698/10/4/83" TargetMode="External"/><Relationship Id="rId10" Type="http://schemas.openxmlformats.org/officeDocument/2006/relationships/hyperlink" Target="https://www.nzta.govt.nz/walking-cycling-and-public-transport/walking/walking-standards-and-guidelines/pedestrian-network-guidance/design/intersections/" TargetMode="External"/><Relationship Id="rId19" Type="http://schemas.openxmlformats.org/officeDocument/2006/relationships/hyperlink" Target="https://mobileroad.org/index.html" TargetMode="External"/><Relationship Id="rId4" Type="http://schemas.openxmlformats.org/officeDocument/2006/relationships/hyperlink" Target="https://www.nzta.govt.nz/walking-cycling-and-public-transport/cycling/cycling-standards-and-guidance/cycling-network-guidance/" TargetMode="External"/><Relationship Id="rId9" Type="http://schemas.openxmlformats.org/officeDocument/2006/relationships/hyperlink" Target="https://www.nzta.govt.nz/walking-cycling-and-public-transport/walking/walking-standards-and-guidelines/pedestrian-network-guidance/design/crossings/" TargetMode="External"/><Relationship Id="rId14" Type="http://schemas.openxmlformats.org/officeDocument/2006/relationships/hyperlink" Target="https://at.govt.nz/media/1985455/5794-tdm-engineering-design-code-cycling-infrastructure-version-1.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E1E62"/>
  </sheetPr>
  <dimension ref="B1:M36"/>
  <sheetViews>
    <sheetView showGridLines="0" tabSelected="1" zoomScale="69" zoomScaleNormal="69" workbookViewId="0">
      <selection activeCell="Q29" sqref="Q29"/>
    </sheetView>
  </sheetViews>
  <sheetFormatPr defaultColWidth="10.58203125" defaultRowHeight="22.5" x14ac:dyDescent="0.45"/>
  <cols>
    <col min="1" max="1" width="10.58203125" style="206" customWidth="1"/>
    <col min="2" max="8" width="10.58203125" style="206"/>
    <col min="9" max="10" width="10.58203125" style="206" customWidth="1"/>
    <col min="11" max="11" width="10.58203125" style="206"/>
    <col min="12" max="12" width="14.58203125" style="206" customWidth="1"/>
    <col min="13" max="13" width="10.58203125" style="206"/>
    <col min="14" max="14" width="1.08203125" style="206" customWidth="1"/>
    <col min="15" max="16384" width="10.58203125" style="206"/>
  </cols>
  <sheetData>
    <row r="1" spans="2:11" ht="20.149999999999999" customHeight="1" x14ac:dyDescent="0.45">
      <c r="B1" s="53"/>
      <c r="C1" s="53"/>
      <c r="D1" s="53"/>
      <c r="E1" s="53"/>
      <c r="F1" s="53"/>
      <c r="G1" s="53"/>
      <c r="H1" s="53"/>
      <c r="I1" s="53"/>
      <c r="J1" s="53"/>
      <c r="K1" s="53"/>
    </row>
    <row r="2" spans="2:11" ht="20.149999999999999" customHeight="1" x14ac:dyDescent="0.45">
      <c r="B2" s="207"/>
      <c r="C2" s="53"/>
      <c r="D2" s="270"/>
      <c r="E2" s="53"/>
      <c r="F2" s="53"/>
      <c r="G2" s="53"/>
      <c r="H2" s="53"/>
      <c r="I2" s="53"/>
      <c r="J2" s="53"/>
      <c r="K2" s="53"/>
    </row>
    <row r="3" spans="2:11" ht="10.4" customHeight="1" x14ac:dyDescent="0.45">
      <c r="B3" s="271"/>
      <c r="C3" s="53"/>
      <c r="D3" s="53"/>
      <c r="E3" s="53"/>
      <c r="F3" s="53"/>
      <c r="G3" s="53"/>
      <c r="H3" s="53"/>
      <c r="I3" s="53"/>
      <c r="J3" s="53"/>
      <c r="K3" s="53"/>
    </row>
    <row r="5" spans="2:11" x14ac:dyDescent="0.45">
      <c r="B5" s="53"/>
      <c r="C5" s="53"/>
      <c r="D5" s="208"/>
      <c r="E5" s="53"/>
      <c r="F5" s="53"/>
      <c r="G5" s="53"/>
      <c r="H5" s="53"/>
      <c r="I5" s="53"/>
      <c r="J5" s="53"/>
      <c r="K5" s="53"/>
    </row>
    <row r="6" spans="2:11" x14ac:dyDescent="0.45">
      <c r="B6" s="209"/>
      <c r="C6" s="53"/>
      <c r="D6" s="53"/>
      <c r="E6" s="53"/>
      <c r="F6" s="53"/>
      <c r="G6" s="53"/>
      <c r="H6" s="53"/>
      <c r="I6" s="53"/>
      <c r="J6" s="53"/>
      <c r="K6" s="53"/>
    </row>
    <row r="7" spans="2:11" x14ac:dyDescent="0.45">
      <c r="B7" s="52"/>
      <c r="C7" s="52"/>
      <c r="D7" s="52"/>
      <c r="E7" s="52"/>
      <c r="F7" s="52"/>
      <c r="G7" s="52"/>
      <c r="H7" s="52"/>
      <c r="I7" s="52"/>
      <c r="J7" s="52"/>
      <c r="K7" s="52"/>
    </row>
    <row r="8" spans="2:11" x14ac:dyDescent="0.45">
      <c r="B8" s="210"/>
      <c r="C8" s="52"/>
      <c r="D8" s="52"/>
      <c r="E8" s="52"/>
      <c r="F8" s="52"/>
      <c r="G8" s="52"/>
      <c r="H8" s="52"/>
      <c r="I8" s="52"/>
      <c r="J8" s="52"/>
      <c r="K8" s="52"/>
    </row>
    <row r="9" spans="2:11" x14ac:dyDescent="0.45">
      <c r="B9" s="52"/>
      <c r="C9" s="52"/>
      <c r="D9" s="52"/>
      <c r="E9" s="52"/>
      <c r="F9" s="52"/>
      <c r="G9" s="52"/>
      <c r="H9" s="52"/>
      <c r="I9" s="52"/>
      <c r="J9" s="52"/>
      <c r="K9" s="52"/>
    </row>
    <row r="10" spans="2:11" x14ac:dyDescent="0.45">
      <c r="B10" s="52"/>
      <c r="C10" s="52"/>
      <c r="D10" s="210"/>
      <c r="E10" s="52"/>
      <c r="F10" s="52"/>
      <c r="G10" s="52"/>
      <c r="H10" s="52"/>
      <c r="I10" s="52"/>
      <c r="J10" s="52"/>
      <c r="K10" s="52"/>
    </row>
    <row r="11" spans="2:11" x14ac:dyDescent="0.45">
      <c r="B11" s="52"/>
      <c r="C11" s="52"/>
      <c r="D11" s="52"/>
      <c r="E11" s="52"/>
      <c r="F11" s="52"/>
      <c r="G11" s="52"/>
      <c r="H11" s="52"/>
      <c r="I11" s="52"/>
      <c r="J11" s="52"/>
      <c r="K11" s="52"/>
    </row>
    <row r="12" spans="2:11" x14ac:dyDescent="0.45">
      <c r="B12" s="52"/>
      <c r="C12" s="52"/>
      <c r="D12" s="52"/>
      <c r="E12" s="52"/>
      <c r="F12" s="52"/>
      <c r="G12" s="52"/>
      <c r="H12" s="52"/>
      <c r="I12" s="52"/>
      <c r="J12" s="52"/>
      <c r="K12" s="52"/>
    </row>
    <row r="13" spans="2:11" x14ac:dyDescent="0.45">
      <c r="B13" s="209"/>
      <c r="C13" s="52"/>
      <c r="D13" s="52"/>
      <c r="E13" s="52"/>
      <c r="F13" s="52"/>
      <c r="G13" s="52"/>
      <c r="H13" s="52"/>
      <c r="I13" s="52"/>
      <c r="J13" s="52"/>
      <c r="K13" s="52"/>
    </row>
    <row r="14" spans="2:11" x14ac:dyDescent="0.45">
      <c r="B14" s="52"/>
      <c r="C14" s="52"/>
      <c r="D14" s="52"/>
      <c r="E14" s="52"/>
      <c r="F14" s="52"/>
      <c r="G14" s="52"/>
      <c r="H14" s="52"/>
      <c r="I14" s="52"/>
      <c r="J14" s="52"/>
      <c r="K14" s="52"/>
    </row>
    <row r="15" spans="2:11" x14ac:dyDescent="0.45">
      <c r="B15" s="52"/>
      <c r="C15" s="52"/>
      <c r="D15" s="52"/>
      <c r="E15" s="52"/>
      <c r="F15" s="52"/>
      <c r="G15" s="52"/>
      <c r="H15" s="52"/>
      <c r="I15" s="52"/>
      <c r="J15" s="52"/>
      <c r="K15" s="52"/>
    </row>
    <row r="16" spans="2:11" x14ac:dyDescent="0.45">
      <c r="B16" s="52"/>
      <c r="C16" s="52"/>
      <c r="D16" s="52"/>
      <c r="E16" s="52"/>
      <c r="F16" s="52"/>
      <c r="G16" s="52"/>
      <c r="H16" s="52"/>
      <c r="I16" s="52"/>
      <c r="J16" s="52"/>
      <c r="K16" s="52"/>
    </row>
    <row r="17" spans="2:13" x14ac:dyDescent="0.45">
      <c r="B17" s="52"/>
      <c r="C17" s="52"/>
      <c r="D17" s="52"/>
      <c r="E17" s="52"/>
      <c r="F17" s="52"/>
      <c r="G17" s="52"/>
      <c r="H17" s="52"/>
      <c r="I17" s="52"/>
      <c r="J17" s="52"/>
      <c r="K17" s="52"/>
      <c r="L17" s="53"/>
      <c r="M17" s="53"/>
    </row>
    <row r="18" spans="2:13" x14ac:dyDescent="0.45">
      <c r="B18" s="52"/>
      <c r="C18" s="52"/>
      <c r="D18" s="52"/>
      <c r="E18" s="52"/>
      <c r="F18" s="52"/>
      <c r="G18" s="52"/>
      <c r="H18" s="52"/>
      <c r="I18" s="52"/>
      <c r="J18" s="52"/>
      <c r="K18" s="53"/>
      <c r="L18" s="53"/>
      <c r="M18" s="53"/>
    </row>
    <row r="19" spans="2:13" x14ac:dyDescent="0.45">
      <c r="B19" s="52"/>
      <c r="C19" s="52"/>
      <c r="D19" s="52"/>
      <c r="E19" s="52"/>
      <c r="F19" s="52"/>
      <c r="G19" s="52"/>
      <c r="H19" s="52"/>
      <c r="I19" s="52"/>
      <c r="J19" s="52"/>
      <c r="K19" s="52"/>
      <c r="L19" s="53"/>
      <c r="M19" s="53"/>
    </row>
    <row r="20" spans="2:13" ht="23.25" customHeight="1" x14ac:dyDescent="0.45">
      <c r="B20" s="52"/>
      <c r="C20" s="52"/>
      <c r="D20" s="52"/>
      <c r="E20" s="52"/>
      <c r="F20" s="52"/>
      <c r="G20" s="52"/>
      <c r="H20" s="52"/>
      <c r="I20" s="52"/>
      <c r="J20" s="52"/>
      <c r="K20" s="52"/>
      <c r="L20" s="298"/>
      <c r="M20" s="298"/>
    </row>
    <row r="21" spans="2:13" ht="18" customHeight="1" x14ac:dyDescent="0.45">
      <c r="B21" s="52"/>
      <c r="C21" s="52"/>
      <c r="D21" s="52"/>
      <c r="E21" s="52"/>
      <c r="F21" s="52"/>
      <c r="G21" s="52"/>
      <c r="H21" s="52"/>
      <c r="I21" s="52"/>
      <c r="J21" s="52"/>
      <c r="K21" s="52"/>
      <c r="L21" s="269"/>
      <c r="M21" s="53"/>
    </row>
    <row r="22" spans="2:13" ht="27.75" customHeight="1" x14ac:dyDescent="0.65">
      <c r="B22" s="52"/>
      <c r="C22" s="52"/>
      <c r="D22" s="52"/>
      <c r="E22" s="52"/>
      <c r="F22" s="52"/>
      <c r="G22" s="52"/>
      <c r="H22" s="52"/>
      <c r="I22" s="52"/>
      <c r="J22" s="52"/>
      <c r="K22" s="52"/>
      <c r="L22" s="299"/>
      <c r="M22" s="299"/>
    </row>
    <row r="23" spans="2:13" x14ac:dyDescent="0.45">
      <c r="B23" s="52"/>
      <c r="C23" s="52"/>
      <c r="D23" s="52"/>
      <c r="E23" s="52"/>
      <c r="F23" s="52"/>
      <c r="G23" s="52"/>
      <c r="H23" s="52"/>
      <c r="I23" s="52"/>
      <c r="J23" s="52"/>
      <c r="K23" s="52"/>
      <c r="L23" s="53"/>
      <c r="M23" s="53"/>
    </row>
    <row r="24" spans="2:13" x14ac:dyDescent="0.45">
      <c r="B24" s="52"/>
      <c r="C24" s="52"/>
      <c r="D24" s="52"/>
      <c r="E24" s="52"/>
      <c r="F24" s="52"/>
      <c r="G24" s="52"/>
      <c r="H24" s="52"/>
      <c r="I24" s="52"/>
      <c r="J24" s="52"/>
      <c r="K24" s="52"/>
      <c r="L24" s="53"/>
      <c r="M24" s="53"/>
    </row>
    <row r="25" spans="2:13" ht="17.25" customHeight="1" x14ac:dyDescent="0.45">
      <c r="B25" s="52"/>
      <c r="C25" s="52"/>
      <c r="D25" s="52"/>
      <c r="E25" s="52"/>
      <c r="F25" s="52"/>
      <c r="G25" s="52"/>
      <c r="H25" s="52"/>
      <c r="I25" s="52"/>
      <c r="J25" s="52"/>
      <c r="K25" s="52"/>
      <c r="L25" s="53"/>
      <c r="M25" s="239" t="s">
        <v>273</v>
      </c>
    </row>
    <row r="26" spans="2:13" ht="17.149999999999999" customHeight="1" x14ac:dyDescent="0.45">
      <c r="B26" s="291"/>
      <c r="C26" s="291"/>
      <c r="D26" s="291"/>
      <c r="E26" s="291"/>
      <c r="F26" s="291"/>
      <c r="G26" s="291"/>
      <c r="H26" s="291"/>
      <c r="I26" s="291"/>
      <c r="J26" s="291"/>
      <c r="K26" s="291"/>
      <c r="L26" s="292"/>
      <c r="M26" s="292"/>
    </row>
    <row r="35" spans="3:3" x14ac:dyDescent="0.45">
      <c r="C35" s="272"/>
    </row>
    <row r="36" spans="3:3" ht="16.399999999999999" customHeight="1" x14ac:dyDescent="0.45">
      <c r="C36" s="53"/>
    </row>
  </sheetData>
  <sheetProtection algorithmName="SHA-512" hashValue="pF2dF3Bk/nPEjdBSrEP7w3f5u92EsnJsgOyFSC0xtf0CrrDr0X6tVQZs8KOLcRXE7YzBaGIt/DxyZamQ8dmGgQ==" saltValue="uNbdebmjlNKWYlJP4fSRtw==" spinCount="100000" sheet="1" objects="1" scenarios="1"/>
  <mergeCells count="2">
    <mergeCell ref="L20:M20"/>
    <mergeCell ref="L22:M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89520"/>
  </sheetPr>
  <dimension ref="B1:D32"/>
  <sheetViews>
    <sheetView showGridLines="0" topLeftCell="A10" zoomScale="85" zoomScaleNormal="85" workbookViewId="0">
      <selection activeCell="B7" sqref="B7:B8"/>
    </sheetView>
  </sheetViews>
  <sheetFormatPr defaultColWidth="10.58203125" defaultRowHeight="22.5" x14ac:dyDescent="0.45"/>
  <cols>
    <col min="1" max="1" width="9.83203125" style="54" customWidth="1"/>
    <col min="2" max="2" width="71.08203125" style="54" customWidth="1"/>
    <col min="3" max="3" width="7" style="54" customWidth="1"/>
    <col min="4" max="4" width="71.33203125" style="54" customWidth="1"/>
    <col min="5" max="16384" width="10.58203125" style="54"/>
  </cols>
  <sheetData>
    <row r="1" spans="2:4" s="52" customFormat="1" ht="19.5" customHeight="1" x14ac:dyDescent="0.3"/>
    <row r="2" spans="2:4" s="52" customFormat="1" ht="19.5" customHeight="1" x14ac:dyDescent="0.3">
      <c r="B2" s="300" t="s">
        <v>239</v>
      </c>
      <c r="C2" s="300"/>
      <c r="D2" s="300"/>
    </row>
    <row r="3" spans="2:4" s="52" customFormat="1" ht="19.5" customHeight="1" x14ac:dyDescent="0.3">
      <c r="B3" s="300"/>
      <c r="C3" s="300"/>
      <c r="D3" s="300"/>
    </row>
    <row r="4" spans="2:4" s="82" customFormat="1" ht="19.5" customHeight="1" x14ac:dyDescent="0.3"/>
    <row r="5" spans="2:4" x14ac:dyDescent="0.45">
      <c r="B5" s="120" t="s">
        <v>240</v>
      </c>
      <c r="D5" s="119" t="s">
        <v>241</v>
      </c>
    </row>
    <row r="6" spans="2:4" s="55" customFormat="1" ht="105.65" customHeight="1" x14ac:dyDescent="0.3">
      <c r="B6" s="194" t="s">
        <v>242</v>
      </c>
      <c r="D6" s="301" t="s">
        <v>243</v>
      </c>
    </row>
    <row r="7" spans="2:4" s="55" customFormat="1" ht="54.65" customHeight="1" x14ac:dyDescent="0.3">
      <c r="B7" s="301" t="s">
        <v>244</v>
      </c>
      <c r="D7" s="301"/>
    </row>
    <row r="8" spans="2:4" s="55" customFormat="1" ht="235.5" customHeight="1" x14ac:dyDescent="0.3">
      <c r="B8" s="301"/>
      <c r="D8" s="301" t="s">
        <v>245</v>
      </c>
    </row>
    <row r="9" spans="2:4" s="55" customFormat="1" ht="62.25" customHeight="1" x14ac:dyDescent="0.3">
      <c r="B9" s="56"/>
      <c r="D9" s="301"/>
    </row>
    <row r="10" spans="2:4" s="55" customFormat="1" ht="99" customHeight="1" x14ac:dyDescent="0.3">
      <c r="B10" s="56"/>
      <c r="D10" s="194" t="s">
        <v>246</v>
      </c>
    </row>
    <row r="11" spans="2:4" s="55" customFormat="1" x14ac:dyDescent="0.45">
      <c r="B11" s="122" t="s">
        <v>247</v>
      </c>
      <c r="C11" s="147"/>
      <c r="D11" s="220" t="s">
        <v>248</v>
      </c>
    </row>
    <row r="12" spans="2:4" s="55" customFormat="1" ht="39.65" customHeight="1" x14ac:dyDescent="0.3">
      <c r="B12" s="56" t="s">
        <v>249</v>
      </c>
      <c r="D12" s="194" t="s">
        <v>250</v>
      </c>
    </row>
    <row r="13" spans="2:4" s="55" customFormat="1" ht="36" customHeight="1" x14ac:dyDescent="0.45">
      <c r="B13" s="122" t="s">
        <v>251</v>
      </c>
      <c r="C13" s="54"/>
      <c r="D13" s="247" t="s">
        <v>20</v>
      </c>
    </row>
    <row r="14" spans="2:4" s="55" customFormat="1" ht="60.65" customHeight="1" x14ac:dyDescent="0.45">
      <c r="B14" s="56" t="s">
        <v>252</v>
      </c>
      <c r="C14" s="54"/>
      <c r="D14" s="301" t="s">
        <v>253</v>
      </c>
    </row>
    <row r="15" spans="2:4" s="55" customFormat="1" ht="67.400000000000006" customHeight="1" x14ac:dyDescent="0.45">
      <c r="B15" s="301" t="s">
        <v>254</v>
      </c>
      <c r="C15" s="54"/>
      <c r="D15" s="301"/>
    </row>
    <row r="16" spans="2:4" s="55" customFormat="1" ht="78.650000000000006" customHeight="1" x14ac:dyDescent="0.45">
      <c r="B16" s="301"/>
      <c r="C16" s="54"/>
      <c r="D16" s="301"/>
    </row>
    <row r="17" spans="2:4" s="55" customFormat="1" ht="54.65" customHeight="1" x14ac:dyDescent="0.45">
      <c r="B17" s="301"/>
      <c r="C17" s="54"/>
      <c r="D17" s="301" t="s">
        <v>255</v>
      </c>
    </row>
    <row r="18" spans="2:4" s="55" customFormat="1" ht="29.15" customHeight="1" x14ac:dyDescent="0.45">
      <c r="B18" s="301"/>
      <c r="C18" s="54"/>
      <c r="D18" s="301"/>
    </row>
    <row r="19" spans="2:4" s="55" customFormat="1" ht="31.4" customHeight="1" x14ac:dyDescent="0.45">
      <c r="B19" s="119" t="s">
        <v>256</v>
      </c>
      <c r="C19" s="54"/>
      <c r="D19" s="301"/>
    </row>
    <row r="20" spans="2:4" ht="50.25" customHeight="1" x14ac:dyDescent="0.45">
      <c r="B20" s="56" t="s">
        <v>257</v>
      </c>
      <c r="D20" s="301"/>
    </row>
    <row r="21" spans="2:4" ht="23.25" customHeight="1" x14ac:dyDescent="0.45">
      <c r="B21" s="301" t="s">
        <v>258</v>
      </c>
      <c r="D21" s="301" t="s">
        <v>259</v>
      </c>
    </row>
    <row r="22" spans="2:4" s="55" customFormat="1" ht="61.5" customHeight="1" x14ac:dyDescent="0.45">
      <c r="B22" s="301"/>
      <c r="C22" s="54"/>
      <c r="D22" s="301"/>
    </row>
    <row r="23" spans="2:4" s="55" customFormat="1" ht="56.15" customHeight="1" x14ac:dyDescent="0.45">
      <c r="B23" s="301"/>
      <c r="C23" s="54"/>
      <c r="D23" s="301"/>
    </row>
    <row r="24" spans="2:4" s="55" customFormat="1" ht="22.4" customHeight="1" x14ac:dyDescent="0.45">
      <c r="B24" s="119" t="s">
        <v>260</v>
      </c>
      <c r="C24" s="54"/>
      <c r="D24" s="220" t="s">
        <v>261</v>
      </c>
    </row>
    <row r="25" spans="2:4" ht="80.150000000000006" customHeight="1" x14ac:dyDescent="0.45">
      <c r="B25" s="56" t="s">
        <v>262</v>
      </c>
      <c r="D25" s="301" t="s">
        <v>263</v>
      </c>
    </row>
    <row r="26" spans="2:4" s="55" customFormat="1" ht="21" customHeight="1" x14ac:dyDescent="0.45">
      <c r="B26" s="119" t="s">
        <v>264</v>
      </c>
      <c r="C26" s="54"/>
      <c r="D26" s="301"/>
    </row>
    <row r="27" spans="2:4" s="55" customFormat="1" ht="20.9" customHeight="1" x14ac:dyDescent="0.45">
      <c r="B27" s="301" t="s">
        <v>265</v>
      </c>
      <c r="C27" s="54"/>
      <c r="D27" s="301" t="s">
        <v>266</v>
      </c>
    </row>
    <row r="28" spans="2:4" s="55" customFormat="1" ht="66" customHeight="1" x14ac:dyDescent="0.45">
      <c r="B28" s="301"/>
      <c r="C28" s="54"/>
      <c r="D28" s="301"/>
    </row>
    <row r="29" spans="2:4" s="55" customFormat="1" ht="38.25" customHeight="1" x14ac:dyDescent="0.45">
      <c r="B29" s="122" t="s">
        <v>267</v>
      </c>
      <c r="C29" s="54"/>
      <c r="D29" s="54"/>
    </row>
    <row r="30" spans="2:4" s="55" customFormat="1" x14ac:dyDescent="0.45">
      <c r="B30" s="301" t="s">
        <v>268</v>
      </c>
      <c r="C30" s="54"/>
      <c r="D30" s="54"/>
    </row>
    <row r="31" spans="2:4" s="55" customFormat="1" ht="26.25" customHeight="1" x14ac:dyDescent="0.45">
      <c r="B31" s="301"/>
      <c r="C31" s="54"/>
      <c r="D31" s="54"/>
    </row>
    <row r="32" spans="2:4" s="55" customFormat="1" x14ac:dyDescent="0.45">
      <c r="B32" s="54"/>
      <c r="C32" s="54"/>
      <c r="D32" s="54"/>
    </row>
  </sheetData>
  <sheetProtection algorithmName="SHA-512" hashValue="An50/9B78ScgiKUFrmjBzNDDmTj4hbb75m2ypGMEKs7I+uX+ismkRDVLNzxw1/RJVhEFdXloADnl3u5qU1UC2Q==" saltValue="Mr7H1+C9D6gpIFkpw5GLKw==" spinCount="100000" sheet="1" objects="1" scenarios="1"/>
  <mergeCells count="13">
    <mergeCell ref="D27:D28"/>
    <mergeCell ref="D25:D26"/>
    <mergeCell ref="D14:D16"/>
    <mergeCell ref="B30:B31"/>
    <mergeCell ref="D21:D23"/>
    <mergeCell ref="B27:B28"/>
    <mergeCell ref="B2:D3"/>
    <mergeCell ref="B15:B18"/>
    <mergeCell ref="D6:D7"/>
    <mergeCell ref="B7:B8"/>
    <mergeCell ref="B21:B23"/>
    <mergeCell ref="D8:D9"/>
    <mergeCell ref="D17:D20"/>
  </mergeCells>
  <hyperlinks>
    <hyperlink ref="D13" location="'How the score is generated'!A1" display="'How the score is generated'!A1"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89520"/>
  </sheetPr>
  <dimension ref="A1:L24"/>
  <sheetViews>
    <sheetView showGridLines="0" showRowColHeaders="0" zoomScale="55" zoomScaleNormal="55" workbookViewId="0">
      <pane ySplit="5" topLeftCell="A7" activePane="bottomLeft" state="frozen"/>
      <selection pane="bottomLeft" activeCell="E22" sqref="E22"/>
    </sheetView>
  </sheetViews>
  <sheetFormatPr defaultColWidth="11.33203125" defaultRowHeight="14" x14ac:dyDescent="0.3"/>
  <cols>
    <col min="1" max="1" width="6" style="52" customWidth="1"/>
    <col min="2" max="2" width="41.58203125" style="52" customWidth="1"/>
    <col min="3" max="12" width="13.08203125" style="52" customWidth="1"/>
    <col min="13" max="16384" width="11.33203125" style="52"/>
  </cols>
  <sheetData>
    <row r="1" spans="1:12" ht="19.5" customHeight="1" x14ac:dyDescent="0.3"/>
    <row r="2" spans="1:12" ht="19.5" customHeight="1" x14ac:dyDescent="0.3">
      <c r="A2" s="300" t="s">
        <v>269</v>
      </c>
      <c r="B2" s="300"/>
      <c r="C2" s="300"/>
      <c r="D2" s="300"/>
    </row>
    <row r="3" spans="1:12" ht="19.5" customHeight="1" x14ac:dyDescent="0.3">
      <c r="A3" s="300"/>
      <c r="B3" s="300"/>
      <c r="C3" s="300"/>
      <c r="D3" s="300"/>
    </row>
    <row r="4" spans="1:12" s="82" customFormat="1" ht="19.5" customHeight="1" x14ac:dyDescent="0.3"/>
    <row r="5" spans="1:12" ht="70" x14ac:dyDescent="0.3">
      <c r="A5" s="407" t="s">
        <v>270</v>
      </c>
      <c r="B5" s="407"/>
      <c r="C5" s="213" t="s">
        <v>127</v>
      </c>
      <c r="D5" s="214" t="s">
        <v>128</v>
      </c>
      <c r="E5" s="215" t="s">
        <v>129</v>
      </c>
      <c r="F5" s="216" t="s">
        <v>130</v>
      </c>
      <c r="G5" s="86" t="s">
        <v>131</v>
      </c>
      <c r="H5" s="217" t="s">
        <v>132</v>
      </c>
      <c r="I5" s="218" t="s">
        <v>133</v>
      </c>
      <c r="J5" s="87" t="s">
        <v>134</v>
      </c>
      <c r="K5" s="219" t="s">
        <v>135</v>
      </c>
      <c r="L5" s="88" t="s">
        <v>136</v>
      </c>
    </row>
    <row r="6" spans="1:12" ht="44.5" x14ac:dyDescent="0.3">
      <c r="A6" s="144">
        <v>1</v>
      </c>
      <c r="B6" s="144" t="s">
        <v>43</v>
      </c>
      <c r="C6" s="89" t="s">
        <v>271</v>
      </c>
      <c r="D6" s="90" t="s">
        <v>271</v>
      </c>
      <c r="E6" s="91"/>
      <c r="F6" s="91"/>
      <c r="G6" s="92" t="s">
        <v>271</v>
      </c>
      <c r="H6" s="93" t="s">
        <v>271</v>
      </c>
      <c r="I6" s="94" t="s">
        <v>271</v>
      </c>
      <c r="J6" s="95"/>
      <c r="K6" s="96" t="s">
        <v>271</v>
      </c>
      <c r="L6" s="97" t="s">
        <v>271</v>
      </c>
    </row>
    <row r="7" spans="1:12" ht="44.5" x14ac:dyDescent="0.3">
      <c r="A7" s="145">
        <v>2</v>
      </c>
      <c r="B7" s="145" t="s">
        <v>49</v>
      </c>
      <c r="C7" s="98" t="s">
        <v>271</v>
      </c>
      <c r="D7" s="99" t="s">
        <v>271</v>
      </c>
      <c r="E7" s="100"/>
      <c r="F7" s="100"/>
      <c r="G7" s="101" t="s">
        <v>271</v>
      </c>
      <c r="H7" s="102" t="s">
        <v>271</v>
      </c>
      <c r="I7" s="103" t="s">
        <v>271</v>
      </c>
      <c r="J7" s="104"/>
      <c r="K7" s="105" t="s">
        <v>271</v>
      </c>
      <c r="L7" s="106" t="s">
        <v>271</v>
      </c>
    </row>
    <row r="8" spans="1:12" ht="44.5" x14ac:dyDescent="0.3">
      <c r="A8" s="144">
        <v>3</v>
      </c>
      <c r="B8" s="144" t="s">
        <v>54</v>
      </c>
      <c r="C8" s="89" t="s">
        <v>271</v>
      </c>
      <c r="D8" s="90" t="s">
        <v>271</v>
      </c>
      <c r="E8" s="91"/>
      <c r="F8" s="91"/>
      <c r="G8" s="92" t="s">
        <v>271</v>
      </c>
      <c r="H8" s="93" t="s">
        <v>271</v>
      </c>
      <c r="I8" s="94" t="s">
        <v>271</v>
      </c>
      <c r="J8" s="95"/>
      <c r="K8" s="96" t="s">
        <v>271</v>
      </c>
      <c r="L8" s="97" t="s">
        <v>271</v>
      </c>
    </row>
    <row r="9" spans="1:12" ht="44.5" x14ac:dyDescent="0.3">
      <c r="A9" s="145">
        <v>4</v>
      </c>
      <c r="B9" s="145" t="s">
        <v>59</v>
      </c>
      <c r="C9" s="98" t="s">
        <v>271</v>
      </c>
      <c r="D9" s="100"/>
      <c r="E9" s="100"/>
      <c r="F9" s="100"/>
      <c r="G9" s="100"/>
      <c r="H9" s="102" t="s">
        <v>271</v>
      </c>
      <c r="I9" s="103" t="s">
        <v>271</v>
      </c>
      <c r="J9" s="104"/>
      <c r="K9" s="105" t="s">
        <v>271</v>
      </c>
      <c r="L9" s="100"/>
    </row>
    <row r="10" spans="1:12" ht="44.5" x14ac:dyDescent="0.3">
      <c r="A10" s="144">
        <v>5</v>
      </c>
      <c r="B10" s="144" t="s">
        <v>62</v>
      </c>
      <c r="C10" s="89" t="s">
        <v>271</v>
      </c>
      <c r="D10" s="90" t="s">
        <v>271</v>
      </c>
      <c r="E10" s="91"/>
      <c r="F10" s="91"/>
      <c r="G10" s="91"/>
      <c r="H10" s="93" t="s">
        <v>271</v>
      </c>
      <c r="I10" s="94" t="s">
        <v>271</v>
      </c>
      <c r="J10" s="95"/>
      <c r="K10" s="96" t="s">
        <v>271</v>
      </c>
      <c r="L10" s="91"/>
    </row>
    <row r="11" spans="1:12" ht="44.5" x14ac:dyDescent="0.3">
      <c r="A11" s="145">
        <v>6</v>
      </c>
      <c r="B11" s="145" t="s">
        <v>67</v>
      </c>
      <c r="C11" s="98" t="s">
        <v>271</v>
      </c>
      <c r="D11" s="99" t="s">
        <v>271</v>
      </c>
      <c r="E11" s="100"/>
      <c r="F11" s="100"/>
      <c r="G11" s="100"/>
      <c r="H11" s="102" t="s">
        <v>271</v>
      </c>
      <c r="I11" s="103" t="s">
        <v>271</v>
      </c>
      <c r="J11" s="104"/>
      <c r="K11" s="105" t="s">
        <v>271</v>
      </c>
      <c r="L11" s="100"/>
    </row>
    <row r="12" spans="1:12" ht="44.5" x14ac:dyDescent="0.3">
      <c r="A12" s="144">
        <v>7</v>
      </c>
      <c r="B12" s="144" t="s">
        <v>272</v>
      </c>
      <c r="C12" s="89" t="s">
        <v>271</v>
      </c>
      <c r="D12" s="90" t="s">
        <v>271</v>
      </c>
      <c r="E12" s="91"/>
      <c r="F12" s="91"/>
      <c r="G12" s="91"/>
      <c r="H12" s="93" t="s">
        <v>271</v>
      </c>
      <c r="I12" s="94" t="s">
        <v>271</v>
      </c>
      <c r="J12" s="95"/>
      <c r="K12" s="96" t="s">
        <v>271</v>
      </c>
      <c r="L12" s="91"/>
    </row>
    <row r="13" spans="1:12" ht="44.5" x14ac:dyDescent="0.3">
      <c r="A13" s="145">
        <v>8</v>
      </c>
      <c r="B13" s="145" t="s">
        <v>72</v>
      </c>
      <c r="C13" s="98" t="s">
        <v>271</v>
      </c>
      <c r="D13" s="100"/>
      <c r="E13" s="100"/>
      <c r="F13" s="100"/>
      <c r="G13" s="100"/>
      <c r="H13" s="102" t="s">
        <v>271</v>
      </c>
      <c r="I13" s="103"/>
      <c r="J13" s="104"/>
      <c r="K13" s="105" t="s">
        <v>271</v>
      </c>
      <c r="L13" s="100"/>
    </row>
    <row r="14" spans="1:12" ht="44.5" x14ac:dyDescent="0.3">
      <c r="A14" s="144">
        <v>9</v>
      </c>
      <c r="B14" s="144" t="s">
        <v>77</v>
      </c>
      <c r="C14" s="89" t="s">
        <v>271</v>
      </c>
      <c r="D14" s="91"/>
      <c r="E14" s="91"/>
      <c r="F14" s="107" t="s">
        <v>271</v>
      </c>
      <c r="G14" s="91"/>
      <c r="H14" s="93" t="s">
        <v>271</v>
      </c>
      <c r="I14" s="94" t="s">
        <v>271</v>
      </c>
      <c r="J14" s="95"/>
      <c r="K14" s="96" t="s">
        <v>271</v>
      </c>
      <c r="L14" s="91"/>
    </row>
    <row r="15" spans="1:12" ht="44.5" x14ac:dyDescent="0.3">
      <c r="A15" s="145">
        <v>10</v>
      </c>
      <c r="B15" s="145" t="s">
        <v>79</v>
      </c>
      <c r="C15" s="98" t="s">
        <v>271</v>
      </c>
      <c r="D15" s="100"/>
      <c r="E15" s="100"/>
      <c r="F15" s="100"/>
      <c r="G15" s="101" t="s">
        <v>271</v>
      </c>
      <c r="H15" s="102" t="s">
        <v>271</v>
      </c>
      <c r="I15" s="103" t="s">
        <v>271</v>
      </c>
      <c r="J15" s="104"/>
      <c r="K15" s="105" t="s">
        <v>271</v>
      </c>
      <c r="L15" s="100"/>
    </row>
    <row r="16" spans="1:12" ht="44.5" x14ac:dyDescent="0.3">
      <c r="A16" s="144">
        <v>11</v>
      </c>
      <c r="B16" s="144" t="s">
        <v>84</v>
      </c>
      <c r="C16" s="89" t="s">
        <v>271</v>
      </c>
      <c r="D16" s="91"/>
      <c r="E16" s="91"/>
      <c r="F16" s="107" t="s">
        <v>271</v>
      </c>
      <c r="G16" s="91"/>
      <c r="H16" s="93" t="s">
        <v>271</v>
      </c>
      <c r="I16" s="94" t="s">
        <v>271</v>
      </c>
      <c r="J16" s="95"/>
      <c r="K16" s="96" t="s">
        <v>271</v>
      </c>
      <c r="L16" s="91"/>
    </row>
    <row r="17" spans="1:12" ht="44.5" x14ac:dyDescent="0.3">
      <c r="A17" s="145">
        <v>12</v>
      </c>
      <c r="B17" s="145" t="s">
        <v>85</v>
      </c>
      <c r="C17" s="98" t="s">
        <v>271</v>
      </c>
      <c r="D17" s="100"/>
      <c r="E17" s="100"/>
      <c r="F17" s="100"/>
      <c r="G17" s="100"/>
      <c r="H17" s="102" t="s">
        <v>271</v>
      </c>
      <c r="I17" s="103" t="s">
        <v>271</v>
      </c>
      <c r="J17" s="104"/>
      <c r="K17" s="105" t="s">
        <v>271</v>
      </c>
      <c r="L17" s="100"/>
    </row>
    <row r="18" spans="1:12" ht="44.5" x14ac:dyDescent="0.3">
      <c r="A18" s="144">
        <v>13</v>
      </c>
      <c r="B18" s="144" t="s">
        <v>90</v>
      </c>
      <c r="C18" s="89" t="s">
        <v>271</v>
      </c>
      <c r="D18" s="91"/>
      <c r="E18" s="91"/>
      <c r="F18" s="107"/>
      <c r="G18" s="91"/>
      <c r="H18" s="93" t="s">
        <v>271</v>
      </c>
      <c r="I18" s="94"/>
      <c r="J18" s="95" t="s">
        <v>271</v>
      </c>
      <c r="K18" s="96"/>
      <c r="L18" s="91"/>
    </row>
    <row r="19" spans="1:12" ht="44.5" x14ac:dyDescent="0.3">
      <c r="A19" s="145">
        <v>14</v>
      </c>
      <c r="B19" s="145" t="s">
        <v>95</v>
      </c>
      <c r="C19" s="98" t="s">
        <v>271</v>
      </c>
      <c r="D19" s="100"/>
      <c r="E19" s="100"/>
      <c r="F19" s="108" t="s">
        <v>271</v>
      </c>
      <c r="G19" s="100"/>
      <c r="H19" s="102" t="s">
        <v>271</v>
      </c>
      <c r="I19" s="103"/>
      <c r="J19" s="104" t="s">
        <v>271</v>
      </c>
      <c r="K19" s="105" t="s">
        <v>271</v>
      </c>
      <c r="L19" s="100"/>
    </row>
    <row r="20" spans="1:12" ht="44.5" x14ac:dyDescent="0.3">
      <c r="A20" s="144">
        <v>15</v>
      </c>
      <c r="B20" s="144" t="s">
        <v>284</v>
      </c>
      <c r="C20" s="89" t="s">
        <v>271</v>
      </c>
      <c r="D20" s="91"/>
      <c r="E20" s="91"/>
      <c r="F20" s="107" t="s">
        <v>271</v>
      </c>
      <c r="G20" s="91"/>
      <c r="H20" s="93" t="s">
        <v>271</v>
      </c>
      <c r="I20" s="94"/>
      <c r="J20" s="95"/>
      <c r="K20" s="96" t="s">
        <v>271</v>
      </c>
      <c r="L20" s="91"/>
    </row>
    <row r="21" spans="1:12" ht="44.5" x14ac:dyDescent="0.3">
      <c r="A21" s="145">
        <v>16</v>
      </c>
      <c r="B21" s="145" t="s">
        <v>104</v>
      </c>
      <c r="C21" s="98" t="s">
        <v>271</v>
      </c>
      <c r="D21" s="100"/>
      <c r="E21" s="109" t="s">
        <v>271</v>
      </c>
      <c r="F21" s="100"/>
      <c r="G21" s="100"/>
      <c r="H21" s="102" t="s">
        <v>271</v>
      </c>
      <c r="I21" s="103"/>
      <c r="J21" s="104" t="s">
        <v>271</v>
      </c>
      <c r="K21" s="105" t="s">
        <v>271</v>
      </c>
      <c r="L21" s="100"/>
    </row>
    <row r="22" spans="1:12" ht="44.5" x14ac:dyDescent="0.3">
      <c r="A22" s="144">
        <v>17</v>
      </c>
      <c r="B22" s="144" t="s">
        <v>109</v>
      </c>
      <c r="C22" s="89" t="s">
        <v>271</v>
      </c>
      <c r="D22" s="91"/>
      <c r="E22" s="110"/>
      <c r="F22" s="91"/>
      <c r="G22" s="91"/>
      <c r="H22" s="93" t="s">
        <v>271</v>
      </c>
      <c r="I22" s="94"/>
      <c r="J22" s="95" t="s">
        <v>271</v>
      </c>
      <c r="K22" s="96" t="s">
        <v>271</v>
      </c>
      <c r="L22" s="91"/>
    </row>
    <row r="23" spans="1:12" ht="44.5" x14ac:dyDescent="0.3">
      <c r="A23" s="145">
        <v>18</v>
      </c>
      <c r="B23" s="145" t="s">
        <v>114</v>
      </c>
      <c r="C23" s="98" t="s">
        <v>271</v>
      </c>
      <c r="D23" s="99" t="s">
        <v>271</v>
      </c>
      <c r="E23" s="100"/>
      <c r="F23" s="100"/>
      <c r="G23" s="101" t="s">
        <v>271</v>
      </c>
      <c r="H23" s="102" t="s">
        <v>271</v>
      </c>
      <c r="I23" s="103" t="s">
        <v>271</v>
      </c>
      <c r="J23" s="104"/>
      <c r="K23" s="105" t="s">
        <v>271</v>
      </c>
      <c r="L23" s="106" t="s">
        <v>271</v>
      </c>
    </row>
    <row r="24" spans="1:12" ht="44.5" x14ac:dyDescent="0.3">
      <c r="A24" s="146">
        <v>19</v>
      </c>
      <c r="B24" s="146" t="s">
        <v>119</v>
      </c>
      <c r="C24" s="111" t="s">
        <v>271</v>
      </c>
      <c r="D24" s="112"/>
      <c r="E24" s="113" t="s">
        <v>271</v>
      </c>
      <c r="F24" s="114" t="s">
        <v>271</v>
      </c>
      <c r="G24" s="112"/>
      <c r="H24" s="115" t="s">
        <v>271</v>
      </c>
      <c r="I24" s="116"/>
      <c r="J24" s="117"/>
      <c r="K24" s="118" t="s">
        <v>271</v>
      </c>
      <c r="L24" s="112"/>
    </row>
  </sheetData>
  <sheetProtection algorithmName="SHA-512" hashValue="TLzrrdof3AwZBl0OLwXjlieBxKQi615BJnH1LuHh2TVUAO3I8d5h7JF8a+EzsajQX//a5/jCMDodq6vZL2ahJg==" saltValue="KWHNHdlccgzgZIhBDCLZxQ==" spinCount="100000" sheet="1" objects="1" scenarios="1"/>
  <mergeCells count="2">
    <mergeCell ref="A5:B5"/>
    <mergeCell ref="A2:D3"/>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E1E62"/>
  </sheetPr>
  <dimension ref="A1:F39"/>
  <sheetViews>
    <sheetView showGridLines="0" topLeftCell="B7" zoomScale="78" zoomScaleNormal="100" workbookViewId="0">
      <selection activeCell="F27" sqref="F27"/>
    </sheetView>
  </sheetViews>
  <sheetFormatPr defaultColWidth="10.58203125" defaultRowHeight="22.5" x14ac:dyDescent="0.45"/>
  <cols>
    <col min="1" max="1" width="8.58203125" style="54" customWidth="1"/>
    <col min="2" max="2" width="71.5" style="54" customWidth="1"/>
    <col min="3" max="3" width="7" style="54" customWidth="1"/>
    <col min="4" max="4" width="71.5" style="54" customWidth="1"/>
    <col min="5" max="16384" width="10.58203125" style="54"/>
  </cols>
  <sheetData>
    <row r="1" spans="1:4" s="52" customFormat="1" ht="19.5" customHeight="1" x14ac:dyDescent="0.3">
      <c r="A1" s="232"/>
    </row>
    <row r="2" spans="1:4" s="52" customFormat="1" ht="19.5" customHeight="1" x14ac:dyDescent="0.3">
      <c r="B2" s="300" t="s">
        <v>0</v>
      </c>
      <c r="C2" s="300"/>
    </row>
    <row r="3" spans="1:4" s="52" customFormat="1" ht="19.5" customHeight="1" x14ac:dyDescent="0.3">
      <c r="B3" s="300"/>
      <c r="C3" s="300"/>
    </row>
    <row r="4" spans="1:4" s="53" customFormat="1" ht="20.149999999999999" customHeight="1" x14ac:dyDescent="0.45"/>
    <row r="5" spans="1:4" x14ac:dyDescent="0.45">
      <c r="B5" s="245" t="s">
        <v>1</v>
      </c>
      <c r="D5" s="53"/>
    </row>
    <row r="6" spans="1:4" s="55" customFormat="1" ht="146.15" customHeight="1" x14ac:dyDescent="0.3">
      <c r="B6" s="56" t="s">
        <v>2</v>
      </c>
      <c r="D6" s="56" t="s">
        <v>3</v>
      </c>
    </row>
    <row r="7" spans="1:4" s="55" customFormat="1" ht="24" customHeight="1" x14ac:dyDescent="0.3">
      <c r="B7" s="301" t="s">
        <v>4</v>
      </c>
      <c r="D7" s="230" t="s">
        <v>5</v>
      </c>
    </row>
    <row r="8" spans="1:4" s="55" customFormat="1" ht="92.25" customHeight="1" x14ac:dyDescent="0.3">
      <c r="B8" s="301"/>
      <c r="D8" s="301" t="s">
        <v>6</v>
      </c>
    </row>
    <row r="9" spans="1:4" s="55" customFormat="1" ht="89.25" customHeight="1" x14ac:dyDescent="0.3">
      <c r="B9" s="301" t="s">
        <v>7</v>
      </c>
      <c r="D9" s="301"/>
    </row>
    <row r="10" spans="1:4" s="55" customFormat="1" ht="69.650000000000006" customHeight="1" x14ac:dyDescent="0.3">
      <c r="B10" s="301"/>
      <c r="D10" s="301"/>
    </row>
    <row r="11" spans="1:4" s="55" customFormat="1" ht="31.5" customHeight="1" x14ac:dyDescent="0.3">
      <c r="B11" s="230" t="s">
        <v>8</v>
      </c>
      <c r="D11" s="301" t="s">
        <v>9</v>
      </c>
    </row>
    <row r="12" spans="1:4" s="55" customFormat="1" ht="85.5" customHeight="1" x14ac:dyDescent="0.3">
      <c r="B12" s="194" t="s">
        <v>274</v>
      </c>
      <c r="D12" s="301"/>
    </row>
    <row r="13" spans="1:4" s="55" customFormat="1" ht="33.75" customHeight="1" x14ac:dyDescent="0.3">
      <c r="B13" s="301" t="s">
        <v>10</v>
      </c>
      <c r="D13" s="246" t="s">
        <v>11</v>
      </c>
    </row>
    <row r="14" spans="1:4" s="55" customFormat="1" ht="49.4" customHeight="1" x14ac:dyDescent="0.3">
      <c r="B14" s="301"/>
      <c r="D14" s="301" t="s">
        <v>12</v>
      </c>
    </row>
    <row r="15" spans="1:4" s="55" customFormat="1" ht="20.5" customHeight="1" x14ac:dyDescent="0.3">
      <c r="B15" s="194"/>
      <c r="D15" s="301"/>
    </row>
    <row r="16" spans="1:4" s="55" customFormat="1" x14ac:dyDescent="0.3">
      <c r="B16" s="230" t="s">
        <v>13</v>
      </c>
      <c r="D16" s="301"/>
    </row>
    <row r="17" spans="2:6" s="55" customFormat="1" ht="178.5" customHeight="1" x14ac:dyDescent="0.3">
      <c r="B17" s="301" t="s">
        <v>14</v>
      </c>
      <c r="D17" s="301" t="s">
        <v>15</v>
      </c>
    </row>
    <row r="18" spans="2:6" s="55" customFormat="1" ht="182.9" customHeight="1" x14ac:dyDescent="0.3">
      <c r="B18" s="301"/>
      <c r="D18" s="301"/>
    </row>
    <row r="19" spans="2:6" s="55" customFormat="1" ht="37.5" customHeight="1" x14ac:dyDescent="0.3">
      <c r="B19" s="301"/>
      <c r="D19" s="301" t="s">
        <v>16</v>
      </c>
    </row>
    <row r="20" spans="2:6" s="55" customFormat="1" ht="23.15" customHeight="1" x14ac:dyDescent="0.3">
      <c r="B20" s="301"/>
      <c r="D20" s="301"/>
    </row>
    <row r="21" spans="2:6" s="55" customFormat="1" ht="23.25" customHeight="1" x14ac:dyDescent="0.3">
      <c r="B21" s="230" t="s">
        <v>17</v>
      </c>
      <c r="D21" s="301"/>
    </row>
    <row r="22" spans="2:6" s="55" customFormat="1" ht="49.5" customHeight="1" x14ac:dyDescent="0.3">
      <c r="B22" s="194" t="s">
        <v>18</v>
      </c>
      <c r="D22" s="301" t="s">
        <v>19</v>
      </c>
    </row>
    <row r="23" spans="2:6" s="55" customFormat="1" ht="46.5" customHeight="1" x14ac:dyDescent="0.3">
      <c r="B23" s="231" t="s">
        <v>20</v>
      </c>
      <c r="D23" s="301"/>
    </row>
    <row r="24" spans="2:6" s="55" customFormat="1" ht="72.650000000000006" customHeight="1" x14ac:dyDescent="0.3">
      <c r="B24" s="56" t="s">
        <v>21</v>
      </c>
      <c r="D24" s="301"/>
    </row>
    <row r="25" spans="2:6" s="55" customFormat="1" ht="37.4" customHeight="1" x14ac:dyDescent="0.3">
      <c r="B25" s="301" t="s">
        <v>22</v>
      </c>
      <c r="D25" s="230" t="s">
        <v>23</v>
      </c>
    </row>
    <row r="26" spans="2:6" s="55" customFormat="1" ht="125.25" customHeight="1" x14ac:dyDescent="0.3">
      <c r="B26" s="301"/>
      <c r="D26" s="301" t="s">
        <v>24</v>
      </c>
    </row>
    <row r="27" spans="2:6" s="55" customFormat="1" ht="219.75" customHeight="1" x14ac:dyDescent="0.3">
      <c r="B27" s="56" t="s">
        <v>25</v>
      </c>
      <c r="D27" s="301"/>
    </row>
    <row r="28" spans="2:6" s="55" customFormat="1" x14ac:dyDescent="0.3">
      <c r="D28" s="56"/>
      <c r="F28" s="229"/>
    </row>
    <row r="29" spans="2:6" s="55" customFormat="1" ht="247.5" customHeight="1" x14ac:dyDescent="0.45">
      <c r="B29" s="54"/>
      <c r="D29" s="302"/>
    </row>
    <row r="30" spans="2:6" s="55" customFormat="1" x14ac:dyDescent="0.45">
      <c r="B30" s="54"/>
      <c r="D30" s="302"/>
    </row>
    <row r="31" spans="2:6" s="55" customFormat="1" x14ac:dyDescent="0.45">
      <c r="B31" s="54"/>
      <c r="D31" s="301"/>
    </row>
    <row r="32" spans="2:6" x14ac:dyDescent="0.45">
      <c r="D32" s="301"/>
    </row>
    <row r="33" spans="4:4" x14ac:dyDescent="0.45">
      <c r="D33" s="301"/>
    </row>
    <row r="34" spans="4:4" x14ac:dyDescent="0.45">
      <c r="D34" s="301"/>
    </row>
    <row r="35" spans="4:4" x14ac:dyDescent="0.45">
      <c r="D35" s="194"/>
    </row>
    <row r="36" spans="4:4" x14ac:dyDescent="0.45">
      <c r="D36" s="194"/>
    </row>
    <row r="37" spans="4:4" x14ac:dyDescent="0.45">
      <c r="D37" s="56"/>
    </row>
    <row r="38" spans="4:4" x14ac:dyDescent="0.45">
      <c r="D38" s="56"/>
    </row>
    <row r="39" spans="4:4" x14ac:dyDescent="0.45">
      <c r="D39" s="57"/>
    </row>
  </sheetData>
  <sheetProtection sheet="1"/>
  <mergeCells count="15">
    <mergeCell ref="B13:B14"/>
    <mergeCell ref="B17:B20"/>
    <mergeCell ref="D19:D21"/>
    <mergeCell ref="D22:D24"/>
    <mergeCell ref="D31:D34"/>
    <mergeCell ref="D17:D18"/>
    <mergeCell ref="B25:B26"/>
    <mergeCell ref="D26:D27"/>
    <mergeCell ref="D29:D30"/>
    <mergeCell ref="D14:D16"/>
    <mergeCell ref="B2:C3"/>
    <mergeCell ref="B9:B10"/>
    <mergeCell ref="B7:B8"/>
    <mergeCell ref="D8:D10"/>
    <mergeCell ref="D11:D12"/>
  </mergeCells>
  <hyperlinks>
    <hyperlink ref="B23" location="'How the score is generated'!A1" display="'How the score is generated'!A1" xr:uid="{FC973A0A-6A95-4E49-AB85-209F89E9AF3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E237C"/>
  </sheetPr>
  <dimension ref="B1:N31"/>
  <sheetViews>
    <sheetView showRowColHeaders="0" zoomScaleNormal="100" workbookViewId="0">
      <selection activeCell="B7" sqref="B7:G7"/>
    </sheetView>
  </sheetViews>
  <sheetFormatPr defaultColWidth="10.58203125" defaultRowHeight="25" x14ac:dyDescent="0.5"/>
  <cols>
    <col min="1" max="1" width="8.58203125" style="59" customWidth="1"/>
    <col min="2" max="4" width="10.58203125" style="59"/>
    <col min="5" max="5" width="10.58203125" style="59" customWidth="1"/>
    <col min="6" max="7" width="10.58203125" style="59"/>
    <col min="8" max="8" width="7" style="59" customWidth="1"/>
    <col min="9" max="16384" width="10.58203125" style="59"/>
  </cols>
  <sheetData>
    <row r="1" spans="2:14" s="58" customFormat="1" ht="19.5" customHeight="1" x14ac:dyDescent="0.3"/>
    <row r="2" spans="2:14" s="58" customFormat="1" ht="19.5" customHeight="1" x14ac:dyDescent="0.3">
      <c r="B2" s="303" t="s">
        <v>26</v>
      </c>
      <c r="C2" s="303"/>
    </row>
    <row r="3" spans="2:14" s="58" customFormat="1" ht="19.5" customHeight="1" x14ac:dyDescent="0.3">
      <c r="B3" s="303"/>
      <c r="C3" s="303"/>
    </row>
    <row r="4" spans="2:14" ht="20.149999999999999" customHeight="1" x14ac:dyDescent="0.5"/>
    <row r="5" spans="2:14" x14ac:dyDescent="0.5">
      <c r="B5" s="60" t="s">
        <v>27</v>
      </c>
      <c r="C5" s="60"/>
      <c r="D5" s="60"/>
      <c r="E5" s="60"/>
      <c r="F5" s="60"/>
      <c r="G5" s="60"/>
      <c r="H5" s="60"/>
      <c r="I5" s="60" t="s">
        <v>28</v>
      </c>
      <c r="J5" s="60"/>
      <c r="K5" s="60"/>
      <c r="L5" s="60"/>
      <c r="M5" s="60"/>
      <c r="N5" s="60"/>
    </row>
    <row r="6" spans="2:14" ht="9" customHeight="1" x14ac:dyDescent="0.5">
      <c r="B6" s="60"/>
      <c r="C6" s="60"/>
      <c r="D6" s="60"/>
      <c r="E6" s="60"/>
      <c r="F6" s="60"/>
      <c r="G6" s="60"/>
      <c r="H6" s="60"/>
      <c r="I6" s="60"/>
      <c r="J6" s="60"/>
      <c r="K6" s="60"/>
      <c r="L6" s="60"/>
      <c r="M6" s="60"/>
      <c r="N6" s="60"/>
    </row>
    <row r="7" spans="2:14" ht="37.5" customHeight="1" x14ac:dyDescent="0.5">
      <c r="B7" s="304"/>
      <c r="C7" s="304"/>
      <c r="D7" s="304"/>
      <c r="E7" s="304"/>
      <c r="F7" s="304"/>
      <c r="G7" s="304"/>
      <c r="H7" s="60"/>
      <c r="I7" s="304"/>
      <c r="J7" s="304"/>
      <c r="K7" s="304"/>
      <c r="L7" s="304"/>
      <c r="M7" s="304"/>
      <c r="N7" s="304"/>
    </row>
    <row r="8" spans="2:14" x14ac:dyDescent="0.5">
      <c r="B8" s="60"/>
      <c r="C8" s="60"/>
      <c r="D8" s="60"/>
      <c r="E8" s="60"/>
      <c r="F8" s="60"/>
      <c r="G8" s="60"/>
      <c r="H8" s="60"/>
      <c r="I8" s="60"/>
      <c r="J8" s="60"/>
      <c r="K8" s="60"/>
      <c r="L8" s="60"/>
      <c r="M8" s="60"/>
      <c r="N8" s="60"/>
    </row>
    <row r="9" spans="2:14" x14ac:dyDescent="0.5">
      <c r="B9" s="60" t="s">
        <v>29</v>
      </c>
      <c r="C9" s="60"/>
      <c r="D9" s="60"/>
      <c r="E9" s="60"/>
      <c r="F9" s="60"/>
      <c r="G9" s="60"/>
      <c r="H9" s="60"/>
      <c r="I9" s="60" t="s">
        <v>30</v>
      </c>
      <c r="J9" s="60"/>
      <c r="K9" s="60"/>
      <c r="L9" s="60"/>
      <c r="M9" s="60"/>
      <c r="N9" s="60"/>
    </row>
    <row r="10" spans="2:14" ht="9" customHeight="1" x14ac:dyDescent="0.5">
      <c r="B10" s="60"/>
      <c r="C10" s="60"/>
      <c r="D10" s="60"/>
      <c r="E10" s="60"/>
      <c r="F10" s="60"/>
      <c r="G10" s="60"/>
      <c r="H10" s="60"/>
      <c r="I10" s="60"/>
      <c r="J10" s="60"/>
      <c r="K10" s="60"/>
      <c r="L10" s="60"/>
      <c r="M10" s="60"/>
      <c r="N10" s="60"/>
    </row>
    <row r="11" spans="2:14" ht="37.5" customHeight="1" x14ac:dyDescent="0.5">
      <c r="B11" s="304"/>
      <c r="C11" s="304"/>
      <c r="D11" s="304"/>
      <c r="E11" s="304"/>
      <c r="F11" s="304"/>
      <c r="G11" s="304"/>
      <c r="H11" s="60"/>
      <c r="I11" s="304"/>
      <c r="J11" s="304"/>
      <c r="K11" s="304"/>
      <c r="L11" s="304"/>
      <c r="M11" s="304"/>
      <c r="N11" s="304"/>
    </row>
    <row r="12" spans="2:14" x14ac:dyDescent="0.5">
      <c r="B12" s="60"/>
      <c r="C12" s="60"/>
      <c r="D12" s="60"/>
      <c r="E12" s="60"/>
      <c r="F12" s="60"/>
      <c r="G12" s="60"/>
      <c r="H12" s="60"/>
      <c r="I12" s="60"/>
      <c r="J12" s="60"/>
      <c r="K12" s="60"/>
      <c r="L12" s="60"/>
      <c r="M12" s="60"/>
      <c r="N12" s="60"/>
    </row>
    <row r="13" spans="2:14" ht="26.15" customHeight="1" x14ac:dyDescent="0.5">
      <c r="B13" s="60" t="s">
        <v>31</v>
      </c>
      <c r="C13" s="60"/>
      <c r="D13" s="60"/>
      <c r="E13" s="60"/>
      <c r="F13" s="60"/>
      <c r="G13" s="60"/>
      <c r="H13" s="60"/>
      <c r="I13" s="60" t="s">
        <v>32</v>
      </c>
      <c r="J13" s="60"/>
      <c r="K13" s="60"/>
      <c r="L13" s="60"/>
      <c r="M13" s="60"/>
      <c r="N13" s="60"/>
    </row>
    <row r="14" spans="2:14" ht="9" customHeight="1" x14ac:dyDescent="0.5">
      <c r="B14" s="60"/>
      <c r="C14" s="60"/>
      <c r="D14" s="60"/>
      <c r="E14" s="60"/>
      <c r="F14" s="60"/>
      <c r="G14" s="60"/>
      <c r="H14" s="60"/>
      <c r="I14" s="60"/>
      <c r="J14" s="60"/>
      <c r="K14" s="60"/>
      <c r="L14" s="60"/>
      <c r="M14" s="60"/>
      <c r="N14" s="60"/>
    </row>
    <row r="15" spans="2:14" ht="37.5" customHeight="1" x14ac:dyDescent="0.5">
      <c r="B15" s="304"/>
      <c r="C15" s="304"/>
      <c r="D15" s="304"/>
      <c r="E15" s="304"/>
      <c r="F15" s="304"/>
      <c r="G15" s="304"/>
      <c r="H15" s="60"/>
      <c r="I15" s="304"/>
      <c r="J15" s="304"/>
      <c r="K15" s="304"/>
      <c r="L15" s="304"/>
      <c r="M15" s="304"/>
      <c r="N15" s="304"/>
    </row>
    <row r="16" spans="2:14" x14ac:dyDescent="0.5">
      <c r="B16" s="60"/>
      <c r="C16" s="60"/>
      <c r="D16" s="60"/>
      <c r="E16" s="60"/>
      <c r="F16" s="60"/>
      <c r="G16" s="60"/>
      <c r="H16" s="60"/>
      <c r="I16" s="60"/>
      <c r="J16" s="60"/>
      <c r="K16" s="60"/>
      <c r="L16" s="60"/>
      <c r="M16" s="60"/>
      <c r="N16" s="60"/>
    </row>
    <row r="17" spans="2:14" x14ac:dyDescent="0.5">
      <c r="B17" s="60" t="s">
        <v>33</v>
      </c>
      <c r="C17" s="60"/>
      <c r="D17" s="60"/>
      <c r="E17" s="60"/>
      <c r="F17" s="60"/>
      <c r="G17" s="60"/>
      <c r="H17" s="60"/>
      <c r="I17" s="60" t="s">
        <v>34</v>
      </c>
      <c r="J17" s="60"/>
      <c r="K17" s="60"/>
      <c r="L17" s="60"/>
      <c r="M17" s="60"/>
      <c r="N17" s="60"/>
    </row>
    <row r="18" spans="2:14" ht="9" customHeight="1" x14ac:dyDescent="0.5">
      <c r="B18" s="60"/>
      <c r="C18" s="60"/>
      <c r="D18" s="60"/>
      <c r="E18" s="60"/>
      <c r="F18" s="60"/>
      <c r="G18" s="60"/>
      <c r="H18" s="60"/>
      <c r="I18" s="60"/>
      <c r="J18" s="60"/>
      <c r="K18" s="60"/>
      <c r="L18" s="60"/>
      <c r="M18" s="60"/>
      <c r="N18" s="60"/>
    </row>
    <row r="19" spans="2:14" ht="37.5" customHeight="1" x14ac:dyDescent="0.5">
      <c r="B19" s="304"/>
      <c r="C19" s="304"/>
      <c r="D19" s="304"/>
      <c r="E19" s="304"/>
      <c r="F19" s="304"/>
      <c r="G19" s="304"/>
      <c r="H19" s="60"/>
      <c r="I19" s="304"/>
      <c r="J19" s="304"/>
      <c r="K19" s="304"/>
      <c r="L19" s="304"/>
      <c r="M19" s="304"/>
      <c r="N19" s="304"/>
    </row>
    <row r="20" spans="2:14" x14ac:dyDescent="0.5">
      <c r="B20" s="60"/>
      <c r="C20" s="60"/>
      <c r="D20" s="60"/>
      <c r="E20" s="60"/>
      <c r="F20" s="60"/>
      <c r="G20" s="60"/>
      <c r="H20" s="60"/>
      <c r="I20" s="60"/>
      <c r="J20" s="60"/>
      <c r="K20" s="60"/>
      <c r="L20" s="60"/>
      <c r="M20" s="60"/>
      <c r="N20" s="60"/>
    </row>
    <row r="21" spans="2:14" x14ac:dyDescent="0.5">
      <c r="B21" s="60"/>
      <c r="C21" s="60"/>
      <c r="D21" s="60"/>
      <c r="E21" s="60"/>
      <c r="F21" s="60"/>
      <c r="G21" s="60"/>
      <c r="H21" s="60"/>
      <c r="I21" s="60"/>
      <c r="J21" s="60"/>
      <c r="K21" s="60"/>
      <c r="L21" s="60"/>
      <c r="M21" s="60"/>
      <c r="N21" s="60"/>
    </row>
    <row r="22" spans="2:14" ht="9" customHeight="1" x14ac:dyDescent="0.5"/>
    <row r="23" spans="2:14" ht="50.15" customHeight="1" x14ac:dyDescent="0.5"/>
    <row r="26" spans="2:14" ht="11.15" customHeight="1" x14ac:dyDescent="0.5"/>
    <row r="27" spans="2:14" ht="50.15" customHeight="1" x14ac:dyDescent="0.5"/>
    <row r="30" spans="2:14" ht="11.15" customHeight="1" x14ac:dyDescent="0.5"/>
    <row r="31" spans="2:14" ht="50.15" customHeight="1" x14ac:dyDescent="0.5"/>
  </sheetData>
  <sheetProtection sheet="1" objects="1" scenarios="1" selectLockedCells="1"/>
  <mergeCells count="9">
    <mergeCell ref="B2:C3"/>
    <mergeCell ref="I7:N7"/>
    <mergeCell ref="B19:G19"/>
    <mergeCell ref="B7:G7"/>
    <mergeCell ref="I19:N19"/>
    <mergeCell ref="I15:N15"/>
    <mergeCell ref="B15:G15"/>
    <mergeCell ref="B11:G11"/>
    <mergeCell ref="I11:N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E237C"/>
    <pageSetUpPr fitToPage="1"/>
  </sheetPr>
  <dimension ref="A1:K26"/>
  <sheetViews>
    <sheetView showGridLines="0" zoomScaleNormal="69" workbookViewId="0">
      <pane xSplit="2" ySplit="6" topLeftCell="C7" activePane="bottomRight" state="frozen"/>
      <selection pane="topRight" activeCell="C1" sqref="C1"/>
      <selection pane="bottomLeft" activeCell="A7" sqref="A7"/>
      <selection pane="bottomRight" activeCell="F15" sqref="F15"/>
    </sheetView>
  </sheetViews>
  <sheetFormatPr defaultColWidth="8.58203125" defaultRowHeight="16.5" x14ac:dyDescent="0.3"/>
  <cols>
    <col min="1" max="1" width="5.83203125" style="238" customWidth="1"/>
    <col min="2" max="2" width="26.08203125" style="201" customWidth="1"/>
    <col min="3" max="6" width="33.58203125" style="201" customWidth="1"/>
    <col min="7" max="7" width="12.33203125" style="201" customWidth="1"/>
    <col min="8" max="8" width="12.08203125" style="201" customWidth="1"/>
    <col min="9" max="9" width="25.58203125" style="201" customWidth="1"/>
    <col min="10" max="10" width="12.08203125" style="201" customWidth="1"/>
    <col min="11" max="11" width="25.58203125" style="201" customWidth="1"/>
    <col min="12" max="16384" width="8.58203125" style="201"/>
  </cols>
  <sheetData>
    <row r="1" spans="1:11" s="200" customFormat="1" ht="19.5" customHeight="1" x14ac:dyDescent="0.3">
      <c r="A1" s="273"/>
      <c r="B1" s="52"/>
      <c r="C1" s="52"/>
      <c r="D1" s="52"/>
      <c r="E1" s="52"/>
      <c r="F1" s="52"/>
      <c r="G1" s="52"/>
      <c r="H1" s="52"/>
      <c r="I1" s="52"/>
      <c r="J1" s="52"/>
      <c r="K1" s="52"/>
    </row>
    <row r="2" spans="1:11" s="200" customFormat="1" ht="19.5" customHeight="1" x14ac:dyDescent="0.3">
      <c r="A2" s="300" t="s">
        <v>35</v>
      </c>
      <c r="B2" s="300"/>
      <c r="C2" s="52"/>
      <c r="D2" s="52"/>
      <c r="E2" s="52"/>
      <c r="F2" s="52"/>
      <c r="G2" s="52"/>
      <c r="H2" s="52"/>
      <c r="I2" s="52"/>
      <c r="J2" s="52"/>
      <c r="K2" s="52"/>
    </row>
    <row r="3" spans="1:11" s="200" customFormat="1" ht="19.5" customHeight="1" x14ac:dyDescent="0.3">
      <c r="A3" s="300"/>
      <c r="B3" s="300"/>
      <c r="C3" s="52"/>
      <c r="D3" s="52"/>
      <c r="E3" s="52"/>
      <c r="F3" s="52"/>
      <c r="G3" s="52"/>
      <c r="H3" s="52"/>
      <c r="I3" s="52"/>
      <c r="J3" s="52"/>
      <c r="K3" s="52"/>
    </row>
    <row r="4" spans="1:11" ht="20.149999999999999" customHeight="1" thickBot="1" x14ac:dyDescent="0.35">
      <c r="A4" s="274"/>
      <c r="B4" s="275"/>
      <c r="C4" s="275"/>
      <c r="D4" s="275"/>
      <c r="E4" s="275"/>
      <c r="F4" s="275"/>
      <c r="G4" s="275"/>
      <c r="H4" s="275"/>
      <c r="I4" s="275"/>
      <c r="J4" s="275"/>
      <c r="K4" s="275"/>
    </row>
    <row r="5" spans="1:11" s="202" customFormat="1" ht="30.75" customHeight="1" thickBot="1" x14ac:dyDescent="0.35">
      <c r="A5" s="305" t="s">
        <v>36</v>
      </c>
      <c r="B5" s="306"/>
      <c r="C5" s="315" t="s">
        <v>37</v>
      </c>
      <c r="D5" s="316"/>
      <c r="E5" s="316"/>
      <c r="F5" s="316"/>
      <c r="G5" s="311" t="s">
        <v>38</v>
      </c>
      <c r="H5" s="309" t="s">
        <v>39</v>
      </c>
      <c r="I5" s="309" t="s">
        <v>40</v>
      </c>
      <c r="J5" s="309" t="s">
        <v>41</v>
      </c>
      <c r="K5" s="309" t="s">
        <v>42</v>
      </c>
    </row>
    <row r="6" spans="1:11" s="202" customFormat="1" ht="30.75" customHeight="1" thickBot="1" x14ac:dyDescent="0.35">
      <c r="A6" s="307"/>
      <c r="B6" s="308"/>
      <c r="C6" s="276">
        <v>3</v>
      </c>
      <c r="D6" s="277">
        <v>2</v>
      </c>
      <c r="E6" s="278">
        <v>1</v>
      </c>
      <c r="F6" s="279">
        <v>0</v>
      </c>
      <c r="G6" s="312"/>
      <c r="H6" s="317"/>
      <c r="I6" s="310"/>
      <c r="J6" s="317"/>
      <c r="K6" s="310"/>
    </row>
    <row r="7" spans="1:11" ht="66.5" thickBot="1" x14ac:dyDescent="0.35">
      <c r="A7" s="280">
        <v>1</v>
      </c>
      <c r="B7" s="79" t="s">
        <v>43</v>
      </c>
      <c r="C7" s="236" t="s">
        <v>44</v>
      </c>
      <c r="D7" s="236" t="s">
        <v>45</v>
      </c>
      <c r="E7" s="236" t="s">
        <v>46</v>
      </c>
      <c r="F7" s="236" t="s">
        <v>47</v>
      </c>
      <c r="G7" s="240" t="s">
        <v>48</v>
      </c>
      <c r="H7" s="228"/>
      <c r="I7" s="281"/>
      <c r="J7" s="228"/>
      <c r="K7" s="281"/>
    </row>
    <row r="8" spans="1:11" s="203" customFormat="1" ht="33.5" thickBot="1" x14ac:dyDescent="0.35">
      <c r="A8" s="282">
        <v>2</v>
      </c>
      <c r="B8" s="80" t="s">
        <v>49</v>
      </c>
      <c r="C8" s="211" t="s">
        <v>50</v>
      </c>
      <c r="D8" s="211" t="s">
        <v>51</v>
      </c>
      <c r="E8" s="211" t="s">
        <v>52</v>
      </c>
      <c r="F8" s="211" t="s">
        <v>53</v>
      </c>
      <c r="G8" s="240" t="s">
        <v>48</v>
      </c>
      <c r="H8" s="228"/>
      <c r="I8" s="283"/>
      <c r="J8" s="228"/>
      <c r="K8" s="283"/>
    </row>
    <row r="9" spans="1:11" ht="66.5" thickBot="1" x14ac:dyDescent="0.35">
      <c r="A9" s="284">
        <v>3</v>
      </c>
      <c r="B9" s="157" t="s">
        <v>54</v>
      </c>
      <c r="C9" s="212" t="s">
        <v>55</v>
      </c>
      <c r="D9" s="212" t="s">
        <v>56</v>
      </c>
      <c r="E9" s="212" t="s">
        <v>57</v>
      </c>
      <c r="F9" s="212" t="s">
        <v>58</v>
      </c>
      <c r="G9" s="240" t="s">
        <v>48</v>
      </c>
      <c r="H9" s="228"/>
      <c r="I9" s="285"/>
      <c r="J9" s="228"/>
      <c r="K9" s="285"/>
    </row>
    <row r="10" spans="1:11" s="203" customFormat="1" ht="231.5" thickBot="1" x14ac:dyDescent="0.35">
      <c r="A10" s="282">
        <v>4</v>
      </c>
      <c r="B10" s="80" t="s">
        <v>59</v>
      </c>
      <c r="C10" s="211" t="s">
        <v>295</v>
      </c>
      <c r="D10" s="211" t="s">
        <v>275</v>
      </c>
      <c r="E10" s="211" t="s">
        <v>60</v>
      </c>
      <c r="F10" s="211" t="s">
        <v>61</v>
      </c>
      <c r="G10" s="240" t="s">
        <v>48</v>
      </c>
      <c r="H10" s="228"/>
      <c r="I10" s="283"/>
      <c r="J10" s="228"/>
      <c r="K10" s="283"/>
    </row>
    <row r="11" spans="1:11" ht="149" thickBot="1" x14ac:dyDescent="0.35">
      <c r="A11" s="284">
        <v>5</v>
      </c>
      <c r="B11" s="157" t="s">
        <v>62</v>
      </c>
      <c r="C11" s="212" t="s">
        <v>63</v>
      </c>
      <c r="D11" s="212" t="s">
        <v>64</v>
      </c>
      <c r="E11" s="212" t="s">
        <v>65</v>
      </c>
      <c r="F11" s="212" t="s">
        <v>66</v>
      </c>
      <c r="G11" s="240" t="s">
        <v>48</v>
      </c>
      <c r="H11" s="228"/>
      <c r="I11" s="285"/>
      <c r="J11" s="228"/>
      <c r="K11" s="285"/>
    </row>
    <row r="12" spans="1:11" s="203" customFormat="1" ht="182" thickBot="1" x14ac:dyDescent="0.35">
      <c r="A12" s="282">
        <v>6</v>
      </c>
      <c r="B12" s="80" t="s">
        <v>67</v>
      </c>
      <c r="C12" s="211" t="s">
        <v>276</v>
      </c>
      <c r="D12" s="211" t="s">
        <v>297</v>
      </c>
      <c r="E12" s="211" t="s">
        <v>296</v>
      </c>
      <c r="F12" s="211" t="s">
        <v>68</v>
      </c>
      <c r="G12" s="240" t="s">
        <v>48</v>
      </c>
      <c r="H12" s="228"/>
      <c r="I12" s="283"/>
      <c r="J12" s="228"/>
      <c r="K12" s="283"/>
    </row>
    <row r="13" spans="1:11" ht="215" thickBot="1" x14ac:dyDescent="0.35">
      <c r="A13" s="280">
        <v>7</v>
      </c>
      <c r="B13" s="79" t="s">
        <v>69</v>
      </c>
      <c r="C13" s="212" t="s">
        <v>298</v>
      </c>
      <c r="D13" s="212" t="s">
        <v>280</v>
      </c>
      <c r="E13" s="212" t="s">
        <v>70</v>
      </c>
      <c r="F13" s="212" t="s">
        <v>71</v>
      </c>
      <c r="G13" s="240" t="s">
        <v>48</v>
      </c>
      <c r="H13" s="228"/>
      <c r="I13" s="281"/>
      <c r="J13" s="228"/>
      <c r="K13" s="281"/>
    </row>
    <row r="14" spans="1:11" s="203" customFormat="1" ht="50" thickBot="1" x14ac:dyDescent="0.35">
      <c r="A14" s="282">
        <v>8</v>
      </c>
      <c r="B14" s="80" t="s">
        <v>72</v>
      </c>
      <c r="C14" s="211" t="s">
        <v>73</v>
      </c>
      <c r="D14" s="211" t="s">
        <v>74</v>
      </c>
      <c r="E14" s="211" t="s">
        <v>75</v>
      </c>
      <c r="F14" s="211" t="s">
        <v>76</v>
      </c>
      <c r="G14" s="240" t="s">
        <v>48</v>
      </c>
      <c r="H14" s="228"/>
      <c r="I14" s="283"/>
      <c r="J14" s="228"/>
      <c r="K14" s="283"/>
    </row>
    <row r="15" spans="1:11" ht="267.75" customHeight="1" thickBot="1" x14ac:dyDescent="0.35">
      <c r="A15" s="284">
        <v>9</v>
      </c>
      <c r="B15" s="157" t="s">
        <v>77</v>
      </c>
      <c r="C15" s="212" t="s">
        <v>277</v>
      </c>
      <c r="D15" s="212" t="s">
        <v>278</v>
      </c>
      <c r="E15" s="212" t="s">
        <v>279</v>
      </c>
      <c r="F15" s="212" t="s">
        <v>78</v>
      </c>
      <c r="G15" s="240" t="s">
        <v>48</v>
      </c>
      <c r="H15" s="228"/>
      <c r="I15" s="285"/>
      <c r="J15" s="228"/>
      <c r="K15" s="285"/>
    </row>
    <row r="16" spans="1:11" s="203" customFormat="1" ht="66.5" thickBot="1" x14ac:dyDescent="0.35">
      <c r="A16" s="282">
        <v>10</v>
      </c>
      <c r="B16" s="80" t="s">
        <v>79</v>
      </c>
      <c r="C16" s="211" t="s">
        <v>80</v>
      </c>
      <c r="D16" s="211" t="s">
        <v>81</v>
      </c>
      <c r="E16" s="211" t="s">
        <v>82</v>
      </c>
      <c r="F16" s="211" t="s">
        <v>83</v>
      </c>
      <c r="G16" s="240" t="s">
        <v>48</v>
      </c>
      <c r="H16" s="228"/>
      <c r="I16" s="283"/>
      <c r="J16" s="228"/>
      <c r="K16" s="283"/>
    </row>
    <row r="17" spans="1:11" ht="182" thickBot="1" x14ac:dyDescent="0.35">
      <c r="A17" s="280">
        <v>11</v>
      </c>
      <c r="B17" s="79" t="s">
        <v>84</v>
      </c>
      <c r="C17" s="236" t="s">
        <v>281</v>
      </c>
      <c r="D17" s="236" t="s">
        <v>282</v>
      </c>
      <c r="E17" s="236" t="s">
        <v>299</v>
      </c>
      <c r="F17" s="236" t="s">
        <v>283</v>
      </c>
      <c r="G17" s="240" t="s">
        <v>48</v>
      </c>
      <c r="H17" s="228"/>
      <c r="I17" s="281"/>
      <c r="J17" s="228"/>
      <c r="K17" s="281"/>
    </row>
    <row r="18" spans="1:11" s="203" customFormat="1" ht="116" thickBot="1" x14ac:dyDescent="0.35">
      <c r="A18" s="282">
        <v>12</v>
      </c>
      <c r="B18" s="80" t="s">
        <v>85</v>
      </c>
      <c r="C18" s="211" t="s">
        <v>86</v>
      </c>
      <c r="D18" s="211" t="s">
        <v>87</v>
      </c>
      <c r="E18" s="211" t="s">
        <v>88</v>
      </c>
      <c r="F18" s="211" t="s">
        <v>89</v>
      </c>
      <c r="G18" s="240" t="s">
        <v>48</v>
      </c>
      <c r="H18" s="228"/>
      <c r="I18" s="283"/>
      <c r="J18" s="228"/>
      <c r="K18" s="283"/>
    </row>
    <row r="19" spans="1:11" ht="66.5" thickBot="1" x14ac:dyDescent="0.35">
      <c r="A19" s="284">
        <v>13</v>
      </c>
      <c r="B19" s="157" t="s">
        <v>90</v>
      </c>
      <c r="C19" s="212" t="s">
        <v>91</v>
      </c>
      <c r="D19" s="212" t="s">
        <v>92</v>
      </c>
      <c r="E19" s="212" t="s">
        <v>93</v>
      </c>
      <c r="F19" s="212" t="s">
        <v>94</v>
      </c>
      <c r="G19" s="240" t="s">
        <v>48</v>
      </c>
      <c r="H19" s="228"/>
      <c r="I19" s="285"/>
      <c r="J19" s="228"/>
      <c r="K19" s="285"/>
    </row>
    <row r="20" spans="1:11" s="203" customFormat="1" ht="83" thickBot="1" x14ac:dyDescent="0.35">
      <c r="A20" s="282">
        <v>14</v>
      </c>
      <c r="B20" s="80" t="s">
        <v>95</v>
      </c>
      <c r="C20" s="211" t="s">
        <v>96</v>
      </c>
      <c r="D20" s="211" t="s">
        <v>97</v>
      </c>
      <c r="E20" s="211" t="s">
        <v>98</v>
      </c>
      <c r="F20" s="211" t="s">
        <v>99</v>
      </c>
      <c r="G20" s="240" t="s">
        <v>48</v>
      </c>
      <c r="H20" s="228"/>
      <c r="I20" s="283"/>
      <c r="J20" s="228"/>
      <c r="K20" s="283"/>
    </row>
    <row r="21" spans="1:11" ht="165.5" thickBot="1" x14ac:dyDescent="0.35">
      <c r="A21" s="284">
        <v>15</v>
      </c>
      <c r="B21" s="157" t="s">
        <v>284</v>
      </c>
      <c r="C21" s="212" t="s">
        <v>100</v>
      </c>
      <c r="D21" s="212" t="s">
        <v>101</v>
      </c>
      <c r="E21" s="212" t="s">
        <v>102</v>
      </c>
      <c r="F21" s="212" t="s">
        <v>103</v>
      </c>
      <c r="G21" s="240" t="s">
        <v>48</v>
      </c>
      <c r="H21" s="228"/>
      <c r="I21" s="285"/>
      <c r="J21" s="228"/>
      <c r="K21" s="285"/>
    </row>
    <row r="22" spans="1:11" s="203" customFormat="1" ht="99.5" thickBot="1" x14ac:dyDescent="0.35">
      <c r="A22" s="286">
        <v>16</v>
      </c>
      <c r="B22" s="81" t="s">
        <v>104</v>
      </c>
      <c r="C22" s="235" t="s">
        <v>105</v>
      </c>
      <c r="D22" s="235" t="s">
        <v>106</v>
      </c>
      <c r="E22" s="235" t="s">
        <v>107</v>
      </c>
      <c r="F22" s="235" t="s">
        <v>108</v>
      </c>
      <c r="G22" s="240" t="s">
        <v>48</v>
      </c>
      <c r="H22" s="228"/>
      <c r="I22" s="287"/>
      <c r="J22" s="228"/>
      <c r="K22" s="287"/>
    </row>
    <row r="23" spans="1:11" ht="83" thickBot="1" x14ac:dyDescent="0.35">
      <c r="A23" s="282">
        <v>17</v>
      </c>
      <c r="B23" s="80" t="s">
        <v>109</v>
      </c>
      <c r="C23" s="211" t="s">
        <v>110</v>
      </c>
      <c r="D23" s="211" t="s">
        <v>111</v>
      </c>
      <c r="E23" s="211" t="s">
        <v>112</v>
      </c>
      <c r="F23" s="211" t="s">
        <v>113</v>
      </c>
      <c r="G23" s="240" t="s">
        <v>48</v>
      </c>
      <c r="H23" s="228"/>
      <c r="I23" s="285"/>
      <c r="J23" s="228"/>
      <c r="K23" s="285"/>
    </row>
    <row r="24" spans="1:11" s="203" customFormat="1" ht="99.5" thickBot="1" x14ac:dyDescent="0.35">
      <c r="A24" s="282">
        <v>18</v>
      </c>
      <c r="B24" s="80" t="s">
        <v>114</v>
      </c>
      <c r="C24" s="211" t="s">
        <v>285</v>
      </c>
      <c r="D24" s="211" t="s">
        <v>115</v>
      </c>
      <c r="E24" s="211" t="s">
        <v>116</v>
      </c>
      <c r="F24" s="211" t="s">
        <v>117</v>
      </c>
      <c r="G24" s="240" t="s">
        <v>48</v>
      </c>
      <c r="H24" s="228"/>
      <c r="I24" s="283"/>
      <c r="J24" s="228"/>
      <c r="K24" s="283"/>
    </row>
    <row r="25" spans="1:11" s="203" customFormat="1" ht="35.25" customHeight="1" thickBot="1" x14ac:dyDescent="0.35">
      <c r="A25" s="288"/>
      <c r="B25" s="289"/>
      <c r="C25" s="204"/>
      <c r="D25" s="204"/>
      <c r="E25" s="204"/>
      <c r="F25" s="313" t="s">
        <v>118</v>
      </c>
      <c r="G25" s="314"/>
      <c r="H25" s="228"/>
      <c r="I25" s="234"/>
      <c r="J25" s="228"/>
      <c r="K25" s="233"/>
    </row>
    <row r="26" spans="1:11" ht="185.15" customHeight="1" thickBot="1" x14ac:dyDescent="0.35">
      <c r="A26" s="284">
        <v>19</v>
      </c>
      <c r="B26" s="157" t="s">
        <v>119</v>
      </c>
      <c r="C26" s="212" t="s">
        <v>120</v>
      </c>
      <c r="D26" s="212" t="s">
        <v>121</v>
      </c>
      <c r="E26" s="212" t="s">
        <v>122</v>
      </c>
      <c r="F26" s="212" t="s">
        <v>123</v>
      </c>
      <c r="G26" s="240" t="s">
        <v>48</v>
      </c>
      <c r="H26" s="228"/>
      <c r="I26" s="283"/>
      <c r="J26" s="228"/>
      <c r="K26" s="283"/>
    </row>
  </sheetData>
  <sheetProtection sheet="1"/>
  <mergeCells count="9">
    <mergeCell ref="F25:G25"/>
    <mergeCell ref="C5:F5"/>
    <mergeCell ref="H5:H6"/>
    <mergeCell ref="J5:J6"/>
    <mergeCell ref="A2:B3"/>
    <mergeCell ref="A5:B6"/>
    <mergeCell ref="K5:K6"/>
    <mergeCell ref="G5:G6"/>
    <mergeCell ref="I5:I6"/>
  </mergeCells>
  <conditionalFormatting sqref="H7:H26">
    <cfRule type="cellIs" dxfId="3" priority="35" operator="equal">
      <formula>""</formula>
    </cfRule>
    <cfRule type="cellIs" priority="36" operator="greaterThan">
      <formula>0</formula>
    </cfRule>
    <cfRule type="cellIs" dxfId="2" priority="37" operator="equal">
      <formula>0</formula>
    </cfRule>
  </conditionalFormatting>
  <conditionalFormatting sqref="J7:J26">
    <cfRule type="cellIs" dxfId="1" priority="1" operator="equal">
      <formula>""</formula>
    </cfRule>
    <cfRule type="cellIs" priority="2" operator="greaterThan">
      <formula>0</formula>
    </cfRule>
    <cfRule type="cellIs" dxfId="0" priority="3" operator="equal">
      <formula>0</formula>
    </cfRule>
  </conditionalFormatting>
  <dataValidations count="2">
    <dataValidation type="list" showInputMessage="1" showErrorMessage="1" sqref="H7:H24 H26 J7:J24 J26" xr:uid="{00000000-0002-0000-0300-000000000000}">
      <formula1>"0,1,2,3"</formula1>
    </dataValidation>
    <dataValidation type="list" allowBlank="1" showInputMessage="1" showErrorMessage="1" errorTitle="Entry is not valid" error="Please enter Yes or No" sqref="H25 J25" xr:uid="{00000000-0002-0000-0300-000002000000}">
      <formula1>"Yes, No"</formula1>
    </dataValidation>
  </dataValidations>
  <hyperlinks>
    <hyperlink ref="G7" location="'How to measure'!D6" display="info" xr:uid="{00000000-0004-0000-0300-000000000000}"/>
    <hyperlink ref="G8" location="'How to measure'!D8" display="info" xr:uid="{00000000-0004-0000-0300-000001000000}"/>
    <hyperlink ref="G9" location="'How to measure'!D9" display="info" xr:uid="{00000000-0004-0000-0300-000002000000}"/>
    <hyperlink ref="G26" location="'How to measure'!D40" display="info" xr:uid="{00000000-0004-0000-0300-000003000000}"/>
    <hyperlink ref="E12" location="'Scoring crossings'!A1" display="See table" xr:uid="{00000000-0004-0000-0300-000006000000}"/>
    <hyperlink ref="F12" location="'Scoring crossings'!A1" display="See table" xr:uid="{00000000-0004-0000-0300-000007000000}"/>
    <hyperlink ref="F13" location="'Scoring crossings'!A1" display="Score using tables for intersections crossing side roads and main roads and use the lower of the 2 scores if they differ." xr:uid="{00000000-0004-0000-0300-00000B000000}"/>
    <hyperlink ref="G11" location="'How to measure'!D13" display="info" xr:uid="{00000000-0004-0000-0300-00000C000000}"/>
    <hyperlink ref="G12" location="'How to measure'!D14" display="info" xr:uid="{00000000-0004-0000-0300-00000D000000}"/>
    <hyperlink ref="G13" location="'How to measure'!D16" display="info" xr:uid="{00000000-0004-0000-0300-00000E000000}"/>
    <hyperlink ref="G14" location="'How to measure'!D21" display="info" xr:uid="{00000000-0004-0000-0300-00000F000000}"/>
    <hyperlink ref="G15:G24" location="'How to measure'!D10" display="info" xr:uid="{00000000-0004-0000-0300-000010000000}"/>
    <hyperlink ref="G15" location="'How to measure'!D22" display="info" xr:uid="{00000000-0004-0000-0300-000011000000}"/>
    <hyperlink ref="G16" location="'How to measure'!D30" display="info" xr:uid="{00000000-0004-0000-0300-000012000000}"/>
    <hyperlink ref="G17" location="'How to measure'!D31" display="info" xr:uid="{00000000-0004-0000-0300-000013000000}"/>
    <hyperlink ref="G18" location="'How to measure'!D32" display="info" xr:uid="{00000000-0004-0000-0300-000014000000}"/>
    <hyperlink ref="G19" location="'How to measure'!D33" display="info" xr:uid="{00000000-0004-0000-0300-000015000000}"/>
    <hyperlink ref="G20" location="'How to measure'!D34" display="info" xr:uid="{00000000-0004-0000-0300-000016000000}"/>
    <hyperlink ref="G21" location="'How to measure'!D35" display="info" xr:uid="{00000000-0004-0000-0300-000017000000}"/>
    <hyperlink ref="G22" location="'How to measure'!D37" display="info" xr:uid="{00000000-0004-0000-0300-000018000000}"/>
    <hyperlink ref="G23" location="'How to measure'!D38" display="info" xr:uid="{00000000-0004-0000-0300-000019000000}"/>
    <hyperlink ref="G24" location="'How to measure'!D39" display="info" xr:uid="{00000000-0004-0000-0300-00001A000000}"/>
    <hyperlink ref="G10" location="'How to measure'!D10" display="info" xr:uid="{00000000-0004-0000-0300-00001B000000}"/>
    <hyperlink ref="D12" location="'Scoring crossings'!A1" display="See table" xr:uid="{00000000-0004-0000-0300-000005000000}"/>
    <hyperlink ref="D13" location="'Scoring crossings'!A1" display="Score using tables for intersections crossing side roads and main roads and use the lower of the 2 scores if they differ." xr:uid="{00000000-0004-0000-0300-000009000000}"/>
    <hyperlink ref="C13" location="'Scoring Sheet'!A1" display="Score using tables for intersections crossing side roads and main roads and use the lower of the 2 scores if they differ." xr:uid="{00000000-0004-0000-0300-000008000000}"/>
    <hyperlink ref="E13" location="'Scoring crossings'!A1" display="Score using tables for intersections crossing side roads and main roads and use the lower of the 2 scores if they differ." xr:uid="{00000000-0004-0000-0300-00000A000000}"/>
  </hyperlinks>
  <pageMargins left="0.7" right="0.7" top="0.75" bottom="0.75" header="0.3" footer="0.3"/>
  <pageSetup paperSize="9" scale="47" fitToHeight="0" orientation="landscape" horizontalDpi="4294967293" verticalDpi="4294967293" r:id="rId1"/>
  <rowBreaks count="1" manualBreakCount="1">
    <brk id="15"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C00000"/>
    <pageSetUpPr fitToPage="1"/>
  </sheetPr>
  <dimension ref="B1:Q27"/>
  <sheetViews>
    <sheetView showGridLines="0" showRowColHeaders="0" topLeftCell="B1" zoomScale="80" zoomScaleNormal="80" workbookViewId="0">
      <selection activeCell="H21" sqref="H21"/>
    </sheetView>
  </sheetViews>
  <sheetFormatPr defaultColWidth="11.33203125" defaultRowHeight="14" x14ac:dyDescent="0.3"/>
  <cols>
    <col min="1" max="1" width="9.58203125" style="195" customWidth="1"/>
    <col min="2" max="2" width="60.58203125" style="195" customWidth="1"/>
    <col min="3" max="6" width="10.08203125" style="195" customWidth="1"/>
    <col min="7" max="7" width="51.83203125" style="195" customWidth="1"/>
    <col min="8" max="9" width="21.33203125" style="195" customWidth="1"/>
    <col min="10" max="16384" width="11.33203125" style="195"/>
  </cols>
  <sheetData>
    <row r="1" spans="2:9" ht="19.5" customHeight="1" x14ac:dyDescent="0.3">
      <c r="B1" s="52"/>
      <c r="C1" s="52"/>
      <c r="D1" s="52"/>
      <c r="E1" s="52"/>
      <c r="F1" s="52"/>
      <c r="G1" s="52"/>
      <c r="H1" s="52"/>
      <c r="I1" s="52"/>
    </row>
    <row r="2" spans="2:9" ht="19.5" customHeight="1" x14ac:dyDescent="0.3">
      <c r="B2" s="300" t="s">
        <v>124</v>
      </c>
      <c r="C2" s="300"/>
      <c r="D2" s="52"/>
      <c r="E2" s="52"/>
      <c r="F2" s="52"/>
      <c r="G2" s="52"/>
      <c r="H2" s="52"/>
      <c r="I2" s="52"/>
    </row>
    <row r="3" spans="2:9" ht="19.5" customHeight="1" x14ac:dyDescent="0.3">
      <c r="B3" s="300"/>
      <c r="C3" s="300"/>
      <c r="D3" s="52"/>
      <c r="E3" s="52"/>
      <c r="F3" s="52"/>
      <c r="G3" s="52"/>
      <c r="H3" s="52"/>
      <c r="I3" s="52"/>
    </row>
    <row r="4" spans="2:9" s="196" customFormat="1" ht="19.5" customHeight="1" x14ac:dyDescent="0.45">
      <c r="B4" s="54"/>
      <c r="C4" s="54"/>
      <c r="D4" s="54"/>
      <c r="E4" s="54"/>
      <c r="F4" s="54"/>
      <c r="G4" s="54"/>
      <c r="H4" s="54"/>
      <c r="I4" s="54"/>
    </row>
    <row r="5" spans="2:9" ht="31.5" customHeight="1" x14ac:dyDescent="0.35">
      <c r="B5" s="197" t="s">
        <v>29</v>
      </c>
      <c r="C5" s="61"/>
      <c r="D5" s="61"/>
      <c r="E5" s="61"/>
      <c r="F5" s="61"/>
      <c r="G5" s="61"/>
      <c r="H5" s="61"/>
      <c r="I5" s="61"/>
    </row>
    <row r="6" spans="2:9" ht="31.5" customHeight="1" thickBot="1" x14ac:dyDescent="0.4">
      <c r="B6" s="198">
        <f>Project!B11</f>
        <v>0</v>
      </c>
      <c r="C6" s="61"/>
      <c r="D6" s="61"/>
      <c r="E6" s="61"/>
      <c r="F6" s="61"/>
      <c r="G6" s="61"/>
      <c r="H6" s="61"/>
      <c r="I6" s="61"/>
    </row>
    <row r="7" spans="2:9" ht="21" customHeight="1" x14ac:dyDescent="0.35">
      <c r="B7" s="197"/>
      <c r="C7" s="61"/>
      <c r="D7" s="61"/>
      <c r="E7" s="61"/>
      <c r="F7" s="61"/>
      <c r="G7" s="61"/>
      <c r="H7" s="61"/>
      <c r="I7" s="61"/>
    </row>
    <row r="8" spans="2:9" ht="31.5" customHeight="1" x14ac:dyDescent="0.35">
      <c r="B8" s="197" t="s">
        <v>31</v>
      </c>
      <c r="C8" s="61"/>
      <c r="D8" s="61"/>
      <c r="E8" s="61"/>
      <c r="F8" s="61"/>
      <c r="G8" s="61"/>
      <c r="H8" s="61"/>
      <c r="I8" s="61"/>
    </row>
    <row r="9" spans="2:9" ht="31.5" customHeight="1" thickBot="1" x14ac:dyDescent="0.4">
      <c r="B9" s="198">
        <f>Project!B15</f>
        <v>0</v>
      </c>
      <c r="C9" s="61"/>
      <c r="D9" s="61"/>
      <c r="E9" s="61"/>
      <c r="F9" s="61"/>
      <c r="G9" s="61"/>
      <c r="H9" s="61"/>
      <c r="I9" s="61"/>
    </row>
    <row r="10" spans="2:9" ht="21" customHeight="1" x14ac:dyDescent="0.35">
      <c r="B10" s="197"/>
      <c r="C10" s="61"/>
      <c r="D10" s="61"/>
      <c r="E10" s="61"/>
      <c r="F10" s="61"/>
      <c r="G10" s="61"/>
      <c r="H10" s="61"/>
      <c r="I10" s="61"/>
    </row>
    <row r="11" spans="2:9" ht="31.5" customHeight="1" x14ac:dyDescent="0.35">
      <c r="B11" s="197" t="s">
        <v>32</v>
      </c>
      <c r="C11" s="61"/>
      <c r="D11" s="61"/>
      <c r="E11" s="61"/>
      <c r="F11" s="61"/>
      <c r="G11" s="61"/>
      <c r="H11" s="61"/>
      <c r="I11" s="61"/>
    </row>
    <row r="12" spans="2:9" ht="31.5" customHeight="1" thickBot="1" x14ac:dyDescent="0.4">
      <c r="B12" s="198">
        <f>Project!I15</f>
        <v>0</v>
      </c>
      <c r="C12" s="61"/>
      <c r="D12" s="61"/>
      <c r="E12" s="61"/>
      <c r="F12" s="61"/>
      <c r="G12" s="61"/>
      <c r="H12" s="61"/>
      <c r="I12" s="61"/>
    </row>
    <row r="13" spans="2:9" ht="17.5" x14ac:dyDescent="0.35">
      <c r="B13" s="61"/>
      <c r="C13" s="61"/>
      <c r="D13" s="61"/>
      <c r="E13" s="61"/>
      <c r="F13" s="61"/>
      <c r="G13" s="61"/>
      <c r="H13" s="61"/>
      <c r="I13" s="61"/>
    </row>
    <row r="14" spans="2:9" ht="17.5" x14ac:dyDescent="0.35">
      <c r="B14" s="61"/>
      <c r="C14" s="61"/>
      <c r="D14" s="61"/>
      <c r="E14" s="61"/>
      <c r="F14" s="61"/>
      <c r="G14" s="61"/>
      <c r="H14" s="62"/>
      <c r="I14" s="61"/>
    </row>
    <row r="15" spans="2:9" ht="17.5" x14ac:dyDescent="0.35">
      <c r="B15" s="61"/>
      <c r="C15" s="61"/>
      <c r="D15" s="61"/>
      <c r="E15" s="61"/>
      <c r="F15" s="61"/>
      <c r="G15" s="61"/>
      <c r="H15" s="61"/>
      <c r="I15" s="61"/>
    </row>
    <row r="16" spans="2:9" ht="60" customHeight="1" thickBot="1" x14ac:dyDescent="0.4">
      <c r="B16" s="61"/>
      <c r="C16" s="61"/>
      <c r="D16" s="61"/>
      <c r="E16" s="61"/>
      <c r="F16" s="61"/>
      <c r="G16" s="61"/>
      <c r="H16" s="63" t="s">
        <v>125</v>
      </c>
      <c r="I16" s="133" t="s">
        <v>126</v>
      </c>
    </row>
    <row r="17" spans="2:17" ht="33.75" customHeight="1" thickBot="1" x14ac:dyDescent="0.4">
      <c r="B17" s="61"/>
      <c r="C17" s="61"/>
      <c r="D17" s="61"/>
      <c r="E17" s="61"/>
      <c r="F17" s="61"/>
      <c r="G17" s="64" t="s">
        <v>124</v>
      </c>
      <c r="H17" s="65" t="str">
        <f>IF(Calculator!C25=0, Calculator!C24, "")</f>
        <v/>
      </c>
      <c r="I17" s="290" t="str">
        <f>IF(Calculator!C51=0, Calculator!C50, "")</f>
        <v/>
      </c>
      <c r="J17" s="52"/>
      <c r="K17" s="52"/>
      <c r="L17" s="52"/>
      <c r="M17" s="52"/>
      <c r="N17" s="52"/>
      <c r="O17" s="52"/>
      <c r="P17" s="52"/>
      <c r="Q17" s="52"/>
    </row>
    <row r="18" spans="2:17" ht="34.4" customHeight="1" thickBot="1" x14ac:dyDescent="0.4">
      <c r="B18" s="61"/>
      <c r="C18" s="61"/>
      <c r="D18" s="61"/>
      <c r="E18" s="61"/>
      <c r="F18" s="61"/>
      <c r="G18" s="123" t="s">
        <v>127</v>
      </c>
      <c r="H18" s="66" t="str">
        <f>IF(Calculator!C25=0, Calculator!E24,"")</f>
        <v/>
      </c>
      <c r="I18" s="134" t="str">
        <f>IF(Calculator!C51=0, Calculator!E50, "")</f>
        <v/>
      </c>
      <c r="J18" s="52"/>
      <c r="K18" s="52"/>
      <c r="L18" s="52"/>
      <c r="M18" s="52"/>
      <c r="N18" s="52"/>
      <c r="O18" s="52"/>
      <c r="P18" s="52"/>
      <c r="Q18" s="52"/>
    </row>
    <row r="19" spans="2:17" ht="34.4" customHeight="1" thickBot="1" x14ac:dyDescent="0.4">
      <c r="B19" s="61"/>
      <c r="C19" s="61"/>
      <c r="D19" s="61"/>
      <c r="E19" s="61"/>
      <c r="F19" s="61"/>
      <c r="G19" s="124" t="s">
        <v>128</v>
      </c>
      <c r="H19" s="67" t="str">
        <f>IF(Calculator!C25=0, Calculator!F24, "")</f>
        <v/>
      </c>
      <c r="I19" s="135" t="str">
        <f>IF(Calculator!C51=0, Calculator!F50, "")</f>
        <v/>
      </c>
      <c r="J19" s="52"/>
      <c r="K19" s="52"/>
      <c r="L19" s="52"/>
      <c r="M19" s="52"/>
      <c r="N19" s="52"/>
      <c r="O19" s="52"/>
      <c r="P19" s="52"/>
      <c r="Q19" s="52"/>
    </row>
    <row r="20" spans="2:17" ht="34.4" customHeight="1" thickBot="1" x14ac:dyDescent="0.4">
      <c r="B20" s="61"/>
      <c r="C20" s="61"/>
      <c r="D20" s="61"/>
      <c r="E20" s="61"/>
      <c r="F20" s="61"/>
      <c r="G20" s="125" t="s">
        <v>129</v>
      </c>
      <c r="H20" s="68" t="str">
        <f>IF(Calculator!C25=0, Calculator!G24,"")</f>
        <v/>
      </c>
      <c r="I20" s="136" t="str">
        <f>IF(Calculator!C51=0, Calculator!G50, "")</f>
        <v/>
      </c>
      <c r="J20" s="52"/>
      <c r="K20" s="52"/>
      <c r="L20" s="52"/>
      <c r="M20" s="52"/>
      <c r="N20" s="52"/>
      <c r="O20" s="52"/>
      <c r="P20" s="52"/>
      <c r="Q20" s="52"/>
    </row>
    <row r="21" spans="2:17" ht="34.4" customHeight="1" thickBot="1" x14ac:dyDescent="0.4">
      <c r="B21" s="61"/>
      <c r="C21" s="61"/>
      <c r="D21" s="61"/>
      <c r="E21" s="61"/>
      <c r="F21" s="61"/>
      <c r="G21" s="126" t="s">
        <v>130</v>
      </c>
      <c r="H21" s="69" t="str">
        <f>IF(Calculator!C25=0, Calculator!H24, "")</f>
        <v/>
      </c>
      <c r="I21" s="137" t="str">
        <f>IF(Calculator!C51=0, Calculator!H50, "")</f>
        <v/>
      </c>
      <c r="J21" s="52"/>
      <c r="K21" s="52"/>
      <c r="L21" s="52"/>
      <c r="M21" s="52"/>
      <c r="N21" s="52"/>
      <c r="O21" s="52"/>
      <c r="P21" s="52"/>
      <c r="Q21" s="52"/>
    </row>
    <row r="22" spans="2:17" ht="34.4" customHeight="1" thickBot="1" x14ac:dyDescent="0.4">
      <c r="B22" s="61"/>
      <c r="C22" s="61"/>
      <c r="D22" s="61"/>
      <c r="E22" s="61"/>
      <c r="F22" s="61"/>
      <c r="G22" s="127" t="s">
        <v>131</v>
      </c>
      <c r="H22" s="70" t="str">
        <f>IF(Calculator!C25=0, Calculator!I24, "")</f>
        <v/>
      </c>
      <c r="I22" s="138" t="str">
        <f>IF(Calculator!C51=0, Calculator!I50, "")</f>
        <v/>
      </c>
      <c r="J22" s="52"/>
      <c r="K22" s="52"/>
      <c r="L22" s="52"/>
      <c r="M22" s="52"/>
      <c r="N22" s="52"/>
      <c r="O22" s="52"/>
      <c r="P22" s="52"/>
      <c r="Q22" s="52"/>
    </row>
    <row r="23" spans="2:17" ht="34.4" customHeight="1" thickBot="1" x14ac:dyDescent="0.4">
      <c r="B23" s="61"/>
      <c r="C23" s="61"/>
      <c r="D23" s="61"/>
      <c r="E23" s="61"/>
      <c r="F23" s="61"/>
      <c r="G23" s="128" t="s">
        <v>132</v>
      </c>
      <c r="H23" s="71" t="str">
        <f>IF(Calculator!C25=0, Calculator!J24, "")</f>
        <v/>
      </c>
      <c r="I23" s="139" t="str">
        <f>IF(Calculator!C51=0, Calculator!J50, "")</f>
        <v/>
      </c>
      <c r="J23" s="52"/>
      <c r="K23" s="52"/>
      <c r="L23" s="52"/>
      <c r="M23" s="52"/>
      <c r="N23" s="52"/>
      <c r="O23" s="52"/>
      <c r="P23" s="52"/>
      <c r="Q23" s="52"/>
    </row>
    <row r="24" spans="2:17" ht="34.4" customHeight="1" thickBot="1" x14ac:dyDescent="0.4">
      <c r="B24" s="61"/>
      <c r="C24" s="61"/>
      <c r="D24" s="61"/>
      <c r="E24" s="61"/>
      <c r="F24" s="61"/>
      <c r="G24" s="129" t="s">
        <v>133</v>
      </c>
      <c r="H24" s="72" t="str">
        <f>IF(Calculator!C25=0, Calculator!K24, "")</f>
        <v/>
      </c>
      <c r="I24" s="140" t="str">
        <f>IF(Calculator!C51=0, Calculator!K50, "")</f>
        <v/>
      </c>
      <c r="J24" s="199"/>
      <c r="K24" s="52"/>
      <c r="L24" s="52"/>
      <c r="M24" s="52"/>
      <c r="N24" s="199"/>
      <c r="O24" s="199"/>
      <c r="P24" s="199"/>
      <c r="Q24" s="199"/>
    </row>
    <row r="25" spans="2:17" ht="34.4" customHeight="1" thickBot="1" x14ac:dyDescent="0.4">
      <c r="B25" s="61"/>
      <c r="C25" s="61"/>
      <c r="D25" s="61"/>
      <c r="E25" s="61"/>
      <c r="F25" s="61"/>
      <c r="G25" s="130" t="s">
        <v>134</v>
      </c>
      <c r="H25" s="73" t="str">
        <f>IF(Calculator!C25=0, Calculator!L24, "")</f>
        <v/>
      </c>
      <c r="I25" s="141" t="str">
        <f>IF(Calculator!C51=0, Calculator!L50, "")</f>
        <v/>
      </c>
      <c r="J25" s="52"/>
      <c r="K25" s="52"/>
      <c r="L25" s="52"/>
      <c r="M25" s="52"/>
      <c r="N25" s="52"/>
      <c r="O25" s="52"/>
      <c r="P25" s="52"/>
      <c r="Q25" s="52"/>
    </row>
    <row r="26" spans="2:17" ht="34.4" customHeight="1" thickBot="1" x14ac:dyDescent="0.4">
      <c r="B26" s="61"/>
      <c r="C26" s="61"/>
      <c r="D26" s="61"/>
      <c r="E26" s="61"/>
      <c r="F26" s="61"/>
      <c r="G26" s="131" t="s">
        <v>135</v>
      </c>
      <c r="H26" s="74" t="str">
        <f>IF(Calculator!C25=0, Calculator!M24, "")</f>
        <v/>
      </c>
      <c r="I26" s="142" t="str">
        <f>IF(Calculator!C51=0,  Calculator!M50, "")</f>
        <v/>
      </c>
      <c r="J26" s="52"/>
      <c r="K26" s="52"/>
      <c r="L26" s="52"/>
      <c r="M26" s="52"/>
      <c r="N26" s="52"/>
      <c r="O26" s="52"/>
      <c r="P26" s="52"/>
      <c r="Q26" s="52"/>
    </row>
    <row r="27" spans="2:17" ht="34.4" customHeight="1" thickBot="1" x14ac:dyDescent="0.4">
      <c r="B27" s="61"/>
      <c r="C27" s="61"/>
      <c r="D27" s="61"/>
      <c r="E27" s="61"/>
      <c r="F27" s="61"/>
      <c r="G27" s="132" t="s">
        <v>136</v>
      </c>
      <c r="H27" s="75" t="str">
        <f>IF(Calculator!C25=0, Calculator!N24, "")</f>
        <v/>
      </c>
      <c r="I27" s="143" t="str">
        <f>IF(Calculator!C51=0, Calculator!N50, "")</f>
        <v/>
      </c>
      <c r="J27" s="52"/>
      <c r="K27" s="52"/>
      <c r="L27" s="52"/>
      <c r="M27" s="52"/>
      <c r="N27" s="52"/>
      <c r="O27" s="52"/>
      <c r="P27" s="52"/>
      <c r="Q27" s="52"/>
    </row>
  </sheetData>
  <sheetProtection algorithmName="SHA-512" hashValue="O6vRUj+mi7JuIpM7hPG+hvh1aPAjbq8niAtPOWjXT/kVzzv+J/zymhO3YfHznXmphd+YFd1a4rjcZCmCCoDfkQ==" saltValue="fU6/GYWARqx8yklDZES81g==" spinCount="100000" sheet="1" objects="1" scenarios="1"/>
  <mergeCells count="1">
    <mergeCell ref="B2:C3"/>
  </mergeCells>
  <pageMargins left="0.7" right="0.7" top="0.75" bottom="0.75" header="0.3" footer="0.3"/>
  <pageSetup scale="56"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DC442"/>
  </sheetPr>
  <dimension ref="B1:N51"/>
  <sheetViews>
    <sheetView showGridLines="0" topLeftCell="B1" zoomScale="55" zoomScaleNormal="55" workbookViewId="0">
      <pane xSplit="1" topLeftCell="C1" activePane="topRight" state="frozen"/>
      <selection activeCell="B1" sqref="B1"/>
      <selection pane="topRight" activeCell="C50" sqref="C50"/>
    </sheetView>
  </sheetViews>
  <sheetFormatPr defaultColWidth="14" defaultRowHeight="23.5" x14ac:dyDescent="0.55000000000000004"/>
  <cols>
    <col min="1" max="1" width="8.58203125" style="2" customWidth="1"/>
    <col min="2" max="2" width="30.83203125" style="2" customWidth="1"/>
    <col min="3" max="3" width="17.08203125" style="2" customWidth="1"/>
    <col min="4" max="4" width="1.08203125" style="2" customWidth="1"/>
    <col min="5" max="16384" width="14" style="2"/>
  </cols>
  <sheetData>
    <row r="1" spans="2:14" ht="60" customHeight="1" x14ac:dyDescent="0.55000000000000004"/>
    <row r="2" spans="2:14" ht="129" customHeight="1" x14ac:dyDescent="0.55000000000000004">
      <c r="B2" s="14" t="s">
        <v>137</v>
      </c>
      <c r="C2" s="15" t="s">
        <v>125</v>
      </c>
      <c r="D2" s="1"/>
      <c r="E2" s="4" t="s">
        <v>127</v>
      </c>
      <c r="F2" s="5" t="s">
        <v>128</v>
      </c>
      <c r="G2" s="6" t="s">
        <v>129</v>
      </c>
      <c r="H2" s="7" t="s">
        <v>130</v>
      </c>
      <c r="I2" s="8" t="s">
        <v>131</v>
      </c>
      <c r="J2" s="9" t="s">
        <v>132</v>
      </c>
      <c r="K2" s="10" t="s">
        <v>133</v>
      </c>
      <c r="L2" s="11" t="s">
        <v>134</v>
      </c>
      <c r="M2" s="12" t="s">
        <v>135</v>
      </c>
      <c r="N2" s="13" t="s">
        <v>136</v>
      </c>
    </row>
    <row r="3" spans="2:14" x14ac:dyDescent="0.55000000000000004">
      <c r="B3" s="20">
        <f>1</f>
        <v>1</v>
      </c>
      <c r="C3" s="3" t="str">
        <f>IF(Scoring!H7&lt;&gt;"", Scoring!H7, "-")</f>
        <v>-</v>
      </c>
      <c r="E3" s="22" t="str">
        <f t="shared" ref="E3:E21" si="0">C3</f>
        <v>-</v>
      </c>
      <c r="F3" s="24" t="str">
        <f>C3</f>
        <v>-</v>
      </c>
      <c r="G3" s="31"/>
      <c r="H3" s="28"/>
      <c r="I3" s="26" t="str">
        <f>C3</f>
        <v>-</v>
      </c>
      <c r="J3" s="32" t="str">
        <f t="shared" ref="J3:J21" si="1">C3</f>
        <v>-</v>
      </c>
      <c r="K3" s="34" t="str">
        <f>C3</f>
        <v>-</v>
      </c>
      <c r="L3" s="36"/>
      <c r="M3" s="38" t="str">
        <f t="shared" ref="M3:M19" si="2">C3</f>
        <v>-</v>
      </c>
      <c r="N3" s="40" t="str">
        <f>C3</f>
        <v>-</v>
      </c>
    </row>
    <row r="4" spans="2:14" x14ac:dyDescent="0.55000000000000004">
      <c r="B4" s="21">
        <f>B3+1</f>
        <v>2</v>
      </c>
      <c r="C4" s="19" t="str">
        <f>IF(Scoring!H8&lt;&gt;"", Scoring!H8, "-")</f>
        <v>-</v>
      </c>
      <c r="E4" s="23" t="str">
        <f t="shared" si="0"/>
        <v>-</v>
      </c>
      <c r="F4" s="25" t="str">
        <f>C4</f>
        <v>-</v>
      </c>
      <c r="G4" s="30"/>
      <c r="H4" s="29"/>
      <c r="I4" s="27" t="str">
        <f>C4</f>
        <v>-</v>
      </c>
      <c r="J4" s="33" t="str">
        <f t="shared" si="1"/>
        <v>-</v>
      </c>
      <c r="K4" s="35" t="str">
        <f t="shared" ref="K4:K9" si="3">C4</f>
        <v>-</v>
      </c>
      <c r="L4" s="37"/>
      <c r="M4" s="39" t="str">
        <f t="shared" si="2"/>
        <v>-</v>
      </c>
      <c r="N4" s="41" t="str">
        <f>C4</f>
        <v>-</v>
      </c>
    </row>
    <row r="5" spans="2:14" x14ac:dyDescent="0.55000000000000004">
      <c r="B5" s="20">
        <f t="shared" ref="B5:B21" si="4">B4+1</f>
        <v>3</v>
      </c>
      <c r="C5" s="3" t="str">
        <f>IF(Scoring!H9&lt;&gt;"", Scoring!H9, "-")</f>
        <v>-</v>
      </c>
      <c r="E5" s="22" t="str">
        <f t="shared" si="0"/>
        <v>-</v>
      </c>
      <c r="F5" s="24" t="str">
        <f>C5</f>
        <v>-</v>
      </c>
      <c r="G5" s="31"/>
      <c r="H5" s="28"/>
      <c r="I5" s="26" t="str">
        <f>C5</f>
        <v>-</v>
      </c>
      <c r="J5" s="32" t="str">
        <f t="shared" si="1"/>
        <v>-</v>
      </c>
      <c r="K5" s="34" t="str">
        <f t="shared" si="3"/>
        <v>-</v>
      </c>
      <c r="L5" s="36"/>
      <c r="M5" s="38" t="str">
        <f t="shared" si="2"/>
        <v>-</v>
      </c>
      <c r="N5" s="40" t="str">
        <f>C5</f>
        <v>-</v>
      </c>
    </row>
    <row r="6" spans="2:14" x14ac:dyDescent="0.55000000000000004">
      <c r="B6" s="21">
        <f t="shared" si="4"/>
        <v>4</v>
      </c>
      <c r="C6" s="19" t="str">
        <f>IF(Scoring!H10&lt;&gt;"", Scoring!H10, "-")</f>
        <v>-</v>
      </c>
      <c r="E6" s="23" t="str">
        <f>C6</f>
        <v>-</v>
      </c>
      <c r="F6" s="25"/>
      <c r="G6" s="30"/>
      <c r="H6" s="29"/>
      <c r="I6" s="27"/>
      <c r="J6" s="33" t="str">
        <f>C6</f>
        <v>-</v>
      </c>
      <c r="K6" s="35" t="str">
        <f>C6</f>
        <v>-</v>
      </c>
      <c r="L6" s="37"/>
      <c r="M6" s="39" t="str">
        <f>C6</f>
        <v>-</v>
      </c>
      <c r="N6" s="41"/>
    </row>
    <row r="7" spans="2:14" x14ac:dyDescent="0.55000000000000004">
      <c r="B7" s="20">
        <f t="shared" si="4"/>
        <v>5</v>
      </c>
      <c r="C7" s="3" t="str">
        <f>IF(Scoring!H11&lt;&gt;"", Scoring!H11, "-")</f>
        <v>-</v>
      </c>
      <c r="E7" s="22" t="str">
        <f>C7</f>
        <v>-</v>
      </c>
      <c r="F7" s="24" t="str">
        <f>C7</f>
        <v>-</v>
      </c>
      <c r="G7" s="31"/>
      <c r="H7" s="28"/>
      <c r="I7" s="26"/>
      <c r="J7" s="32" t="str">
        <f>C7</f>
        <v>-</v>
      </c>
      <c r="K7" s="34" t="str">
        <f t="shared" si="3"/>
        <v>-</v>
      </c>
      <c r="L7" s="36"/>
      <c r="M7" s="38" t="str">
        <f>C7</f>
        <v>-</v>
      </c>
      <c r="N7" s="40"/>
    </row>
    <row r="8" spans="2:14" x14ac:dyDescent="0.55000000000000004">
      <c r="B8" s="21">
        <f t="shared" si="4"/>
        <v>6</v>
      </c>
      <c r="C8" s="19" t="str">
        <f>IF(Scoring!H12&lt;&gt;"", Scoring!H12, "-")</f>
        <v>-</v>
      </c>
      <c r="E8" s="23" t="str">
        <f>C8</f>
        <v>-</v>
      </c>
      <c r="F8" s="25" t="str">
        <f>C8</f>
        <v>-</v>
      </c>
      <c r="G8" s="30"/>
      <c r="H8" s="29"/>
      <c r="I8" s="27"/>
      <c r="J8" s="33" t="str">
        <f>C8</f>
        <v>-</v>
      </c>
      <c r="K8" s="35" t="str">
        <f t="shared" si="3"/>
        <v>-</v>
      </c>
      <c r="L8" s="37"/>
      <c r="M8" s="39" t="str">
        <f>C8</f>
        <v>-</v>
      </c>
      <c r="N8" s="41"/>
    </row>
    <row r="9" spans="2:14" x14ac:dyDescent="0.55000000000000004">
      <c r="B9" s="20">
        <f t="shared" si="4"/>
        <v>7</v>
      </c>
      <c r="C9" s="3" t="str">
        <f>IF(Scoring!H13&lt;&gt;"", Scoring!H13, "-")</f>
        <v>-</v>
      </c>
      <c r="E9" s="22" t="str">
        <f>C9</f>
        <v>-</v>
      </c>
      <c r="F9" s="24" t="str">
        <f>C9</f>
        <v>-</v>
      </c>
      <c r="G9" s="31"/>
      <c r="H9" s="28"/>
      <c r="I9" s="26"/>
      <c r="J9" s="32" t="str">
        <f>C9</f>
        <v>-</v>
      </c>
      <c r="K9" s="34" t="str">
        <f t="shared" si="3"/>
        <v>-</v>
      </c>
      <c r="L9" s="36"/>
      <c r="M9" s="38" t="str">
        <f>C9</f>
        <v>-</v>
      </c>
      <c r="N9" s="40"/>
    </row>
    <row r="10" spans="2:14" x14ac:dyDescent="0.55000000000000004">
      <c r="B10" s="21">
        <f t="shared" si="4"/>
        <v>8</v>
      </c>
      <c r="C10" s="19" t="str">
        <f>IF(Scoring!H14&lt;&gt;"", Scoring!H14, "-")</f>
        <v>-</v>
      </c>
      <c r="E10" s="23" t="str">
        <f t="shared" si="0"/>
        <v>-</v>
      </c>
      <c r="F10" s="25"/>
      <c r="G10" s="30"/>
      <c r="H10" s="29"/>
      <c r="I10" s="27"/>
      <c r="J10" s="33" t="str">
        <f t="shared" si="1"/>
        <v>-</v>
      </c>
      <c r="K10" s="35"/>
      <c r="L10" s="37"/>
      <c r="M10" s="39" t="str">
        <f t="shared" si="2"/>
        <v>-</v>
      </c>
      <c r="N10" s="41"/>
    </row>
    <row r="11" spans="2:14" x14ac:dyDescent="0.55000000000000004">
      <c r="B11" s="20">
        <f t="shared" si="4"/>
        <v>9</v>
      </c>
      <c r="C11" s="3" t="str">
        <f>IF(Scoring!H15&lt;&gt;"", Scoring!H15, "-")</f>
        <v>-</v>
      </c>
      <c r="E11" s="22" t="str">
        <f t="shared" si="0"/>
        <v>-</v>
      </c>
      <c r="F11" s="24"/>
      <c r="G11" s="31"/>
      <c r="H11" s="28" t="str">
        <f>C11</f>
        <v>-</v>
      </c>
      <c r="I11" s="26"/>
      <c r="J11" s="32" t="str">
        <f t="shared" si="1"/>
        <v>-</v>
      </c>
      <c r="K11" s="34" t="str">
        <f>C11</f>
        <v>-</v>
      </c>
      <c r="L11" s="36"/>
      <c r="M11" s="38" t="str">
        <f t="shared" si="2"/>
        <v>-</v>
      </c>
      <c r="N11" s="40"/>
    </row>
    <row r="12" spans="2:14" x14ac:dyDescent="0.55000000000000004">
      <c r="B12" s="21">
        <f t="shared" si="4"/>
        <v>10</v>
      </c>
      <c r="C12" s="19" t="str">
        <f>IF(Scoring!H16&lt;&gt;"", Scoring!H16, "-")</f>
        <v>-</v>
      </c>
      <c r="E12" s="23" t="str">
        <f>C12</f>
        <v>-</v>
      </c>
      <c r="F12" s="25"/>
      <c r="G12" s="30"/>
      <c r="H12" s="29"/>
      <c r="I12" s="27" t="str">
        <f>C12</f>
        <v>-</v>
      </c>
      <c r="J12" s="33" t="str">
        <f>C12</f>
        <v>-</v>
      </c>
      <c r="K12" s="35" t="str">
        <f>C12</f>
        <v>-</v>
      </c>
      <c r="L12" s="37"/>
      <c r="M12" s="39" t="str">
        <f>C12</f>
        <v>-</v>
      </c>
      <c r="N12" s="41"/>
    </row>
    <row r="13" spans="2:14" x14ac:dyDescent="0.55000000000000004">
      <c r="B13" s="20">
        <f t="shared" si="4"/>
        <v>11</v>
      </c>
      <c r="C13" s="3" t="str">
        <f>IF(Scoring!H17&lt;&gt;"", Scoring!H17, "-")</f>
        <v>-</v>
      </c>
      <c r="E13" s="22" t="str">
        <f t="shared" si="0"/>
        <v>-</v>
      </c>
      <c r="F13" s="24"/>
      <c r="G13" s="31"/>
      <c r="H13" s="28" t="str">
        <f>C13</f>
        <v>-</v>
      </c>
      <c r="I13" s="26"/>
      <c r="J13" s="32" t="str">
        <f t="shared" si="1"/>
        <v>-</v>
      </c>
      <c r="K13" s="34" t="str">
        <f>C13</f>
        <v>-</v>
      </c>
      <c r="L13" s="36"/>
      <c r="M13" s="38" t="str">
        <f t="shared" si="2"/>
        <v>-</v>
      </c>
      <c r="N13" s="40"/>
    </row>
    <row r="14" spans="2:14" x14ac:dyDescent="0.55000000000000004">
      <c r="B14" s="21">
        <f t="shared" si="4"/>
        <v>12</v>
      </c>
      <c r="C14" s="19" t="str">
        <f>IF(Scoring!H18&lt;&gt;"", Scoring!H18, "-")</f>
        <v>-</v>
      </c>
      <c r="E14" s="23" t="str">
        <f>C14</f>
        <v>-</v>
      </c>
      <c r="F14" s="25"/>
      <c r="G14" s="30"/>
      <c r="H14" s="29"/>
      <c r="I14" s="27"/>
      <c r="J14" s="33" t="str">
        <f>C14</f>
        <v>-</v>
      </c>
      <c r="K14" s="35" t="str">
        <f>C14</f>
        <v>-</v>
      </c>
      <c r="L14" s="37"/>
      <c r="M14" s="39" t="str">
        <f>C14</f>
        <v>-</v>
      </c>
      <c r="N14" s="41"/>
    </row>
    <row r="15" spans="2:14" x14ac:dyDescent="0.55000000000000004">
      <c r="B15" s="20">
        <f t="shared" si="4"/>
        <v>13</v>
      </c>
      <c r="C15" s="3" t="str">
        <f>IF(Scoring!H19&lt;&gt;"", Scoring!H19, "-")</f>
        <v>-</v>
      </c>
      <c r="E15" s="22" t="str">
        <f>C15</f>
        <v>-</v>
      </c>
      <c r="F15" s="24"/>
      <c r="G15" s="31"/>
      <c r="H15" s="28"/>
      <c r="I15" s="26"/>
      <c r="J15" s="32" t="str">
        <f>C15</f>
        <v>-</v>
      </c>
      <c r="K15" s="34"/>
      <c r="L15" s="36" t="str">
        <f>C15</f>
        <v>-</v>
      </c>
      <c r="M15" s="38"/>
      <c r="N15" s="40"/>
    </row>
    <row r="16" spans="2:14" x14ac:dyDescent="0.55000000000000004">
      <c r="B16" s="21">
        <f t="shared" si="4"/>
        <v>14</v>
      </c>
      <c r="C16" s="19" t="str">
        <f>IF(Scoring!H20&lt;&gt;"", Scoring!H20, "-")</f>
        <v>-</v>
      </c>
      <c r="E16" s="23" t="str">
        <f t="shared" si="0"/>
        <v>-</v>
      </c>
      <c r="F16" s="25"/>
      <c r="G16" s="30"/>
      <c r="H16" s="29" t="str">
        <f>C16</f>
        <v>-</v>
      </c>
      <c r="I16" s="27"/>
      <c r="J16" s="33" t="str">
        <f t="shared" si="1"/>
        <v>-</v>
      </c>
      <c r="K16" s="35"/>
      <c r="L16" s="37" t="str">
        <f>C16</f>
        <v>-</v>
      </c>
      <c r="M16" s="39" t="str">
        <f t="shared" si="2"/>
        <v>-</v>
      </c>
      <c r="N16" s="41"/>
    </row>
    <row r="17" spans="2:14" x14ac:dyDescent="0.55000000000000004">
      <c r="B17" s="20">
        <f t="shared" si="4"/>
        <v>15</v>
      </c>
      <c r="C17" s="3" t="str">
        <f>IF(Scoring!H21&lt;&gt;"", Scoring!H21, "-")</f>
        <v>-</v>
      </c>
      <c r="E17" s="22" t="str">
        <f t="shared" si="0"/>
        <v>-</v>
      </c>
      <c r="F17" s="24"/>
      <c r="G17" s="31"/>
      <c r="H17" s="28" t="str">
        <f>C17</f>
        <v>-</v>
      </c>
      <c r="I17" s="26"/>
      <c r="J17" s="32" t="str">
        <f t="shared" si="1"/>
        <v>-</v>
      </c>
      <c r="K17" s="34"/>
      <c r="L17" s="36"/>
      <c r="M17" s="38" t="str">
        <f t="shared" si="2"/>
        <v>-</v>
      </c>
      <c r="N17" s="40"/>
    </row>
    <row r="18" spans="2:14" x14ac:dyDescent="0.55000000000000004">
      <c r="B18" s="21">
        <f t="shared" si="4"/>
        <v>16</v>
      </c>
      <c r="C18" s="19" t="str">
        <f>IF(Scoring!H22&lt;&gt;"", Scoring!H22, "-")</f>
        <v>-</v>
      </c>
      <c r="E18" s="23" t="str">
        <f t="shared" si="0"/>
        <v>-</v>
      </c>
      <c r="F18" s="25"/>
      <c r="G18" s="30" t="str">
        <f>C18</f>
        <v>-</v>
      </c>
      <c r="H18" s="29"/>
      <c r="I18" s="27"/>
      <c r="J18" s="33" t="str">
        <f t="shared" si="1"/>
        <v>-</v>
      </c>
      <c r="K18" s="35"/>
      <c r="L18" s="37" t="str">
        <f>C18</f>
        <v>-</v>
      </c>
      <c r="M18" s="39" t="str">
        <f t="shared" si="2"/>
        <v>-</v>
      </c>
      <c r="N18" s="41"/>
    </row>
    <row r="19" spans="2:14" x14ac:dyDescent="0.55000000000000004">
      <c r="B19" s="20">
        <f t="shared" si="4"/>
        <v>17</v>
      </c>
      <c r="C19" s="3" t="str">
        <f>IF(Scoring!H23&lt;&gt;"", Scoring!H23, "-")</f>
        <v>-</v>
      </c>
      <c r="E19" s="22" t="str">
        <f t="shared" si="0"/>
        <v>-</v>
      </c>
      <c r="F19" s="24"/>
      <c r="G19" s="31"/>
      <c r="H19" s="28"/>
      <c r="I19" s="26"/>
      <c r="J19" s="32" t="str">
        <f t="shared" si="1"/>
        <v>-</v>
      </c>
      <c r="K19" s="34"/>
      <c r="L19" s="36" t="str">
        <f>C19</f>
        <v>-</v>
      </c>
      <c r="M19" s="38" t="str">
        <f t="shared" si="2"/>
        <v>-</v>
      </c>
      <c r="N19" s="40"/>
    </row>
    <row r="20" spans="2:14" x14ac:dyDescent="0.55000000000000004">
      <c r="B20" s="21">
        <f t="shared" si="4"/>
        <v>18</v>
      </c>
      <c r="C20" s="19" t="str">
        <f>IF(Scoring!H24&lt;&gt;"", Scoring!H24, "-")</f>
        <v>-</v>
      </c>
      <c r="E20" s="23" t="str">
        <f t="shared" si="0"/>
        <v>-</v>
      </c>
      <c r="F20" s="25" t="str">
        <f>C20</f>
        <v>-</v>
      </c>
      <c r="G20" s="30"/>
      <c r="H20" s="29"/>
      <c r="I20" s="27" t="str">
        <f>C20</f>
        <v>-</v>
      </c>
      <c r="J20" s="33" t="str">
        <f t="shared" si="1"/>
        <v>-</v>
      </c>
      <c r="K20" s="35" t="str">
        <f>C20</f>
        <v>-</v>
      </c>
      <c r="L20" s="37"/>
      <c r="M20" s="39" t="str">
        <f>C20</f>
        <v>-</v>
      </c>
      <c r="N20" s="41" t="str">
        <f>C20</f>
        <v>-</v>
      </c>
    </row>
    <row r="21" spans="2:14" x14ac:dyDescent="0.55000000000000004">
      <c r="B21" s="20">
        <f t="shared" si="4"/>
        <v>19</v>
      </c>
      <c r="C21" s="3" t="str">
        <f>IF(Scoring!H25="Yes", IF(Scoring!H26&lt;&gt;"", Scoring!H26, "-"), "")</f>
        <v/>
      </c>
      <c r="E21" s="22" t="str">
        <f t="shared" si="0"/>
        <v/>
      </c>
      <c r="F21" s="24"/>
      <c r="G21" s="31" t="str">
        <f>C21</f>
        <v/>
      </c>
      <c r="H21" s="28" t="str">
        <f>C21</f>
        <v/>
      </c>
      <c r="I21" s="26"/>
      <c r="J21" s="32" t="str">
        <f t="shared" si="1"/>
        <v/>
      </c>
      <c r="K21" s="34"/>
      <c r="L21" s="36"/>
      <c r="M21" s="38" t="str">
        <f>C21</f>
        <v/>
      </c>
      <c r="N21" s="40"/>
    </row>
    <row r="22" spans="2:14" ht="9" customHeight="1" x14ac:dyDescent="0.55000000000000004">
      <c r="B22" s="318"/>
      <c r="C22" s="318"/>
      <c r="D22" s="318"/>
      <c r="E22" s="318"/>
      <c r="F22" s="318"/>
      <c r="G22" s="318"/>
      <c r="H22" s="318"/>
      <c r="I22" s="318"/>
      <c r="J22" s="318"/>
      <c r="K22" s="318"/>
      <c r="L22" s="318"/>
      <c r="M22" s="318"/>
      <c r="N22" s="318"/>
    </row>
    <row r="23" spans="2:14" x14ac:dyDescent="0.55000000000000004">
      <c r="B23" s="2" t="s">
        <v>138</v>
      </c>
      <c r="C23" s="3">
        <f>SUM(E23:N23)</f>
        <v>0</v>
      </c>
      <c r="E23" s="22">
        <f>SUM(E3:E21)</f>
        <v>0</v>
      </c>
      <c r="F23" s="24">
        <f>SUM(F3:F21)</f>
        <v>0</v>
      </c>
      <c r="G23" s="31">
        <f t="shared" ref="G23:N23" si="5">SUM(G3:G21)</f>
        <v>0</v>
      </c>
      <c r="H23" s="28">
        <f t="shared" si="5"/>
        <v>0</v>
      </c>
      <c r="I23" s="26">
        <f t="shared" si="5"/>
        <v>0</v>
      </c>
      <c r="J23" s="32">
        <f t="shared" si="5"/>
        <v>0</v>
      </c>
      <c r="K23" s="34">
        <f t="shared" si="5"/>
        <v>0</v>
      </c>
      <c r="L23" s="36">
        <f t="shared" si="5"/>
        <v>0</v>
      </c>
      <c r="M23" s="38">
        <f t="shared" si="5"/>
        <v>0</v>
      </c>
      <c r="N23" s="40">
        <f t="shared" si="5"/>
        <v>0</v>
      </c>
    </row>
    <row r="24" spans="2:14" ht="24" thickBot="1" x14ac:dyDescent="0.6">
      <c r="B24" s="16" t="s">
        <v>139</v>
      </c>
      <c r="C24" s="18">
        <f>SUM(E24:N24)/10</f>
        <v>0</v>
      </c>
      <c r="D24" s="17"/>
      <c r="E24" s="42">
        <f>IF(Scoring!H25="Yes", (100/57)*E23, (100/54)*E23)</f>
        <v>0</v>
      </c>
      <c r="F24" s="43">
        <f>IF(Scoring!H25="Yes", (100/21)*F23, (100/21)*F23)</f>
        <v>0</v>
      </c>
      <c r="G24" s="44">
        <f>IF(Scoring!H25="Yes", (100/6)*G23, (100/3)*G23)</f>
        <v>0</v>
      </c>
      <c r="H24" s="45">
        <f>IF(Scoring!H25="Yes", (100/15)*H23, (100/12)*H23)</f>
        <v>0</v>
      </c>
      <c r="I24" s="46">
        <f>IF(Scoring!H25="Yes", (100/15)*I23, (100/15)*I23)</f>
        <v>0</v>
      </c>
      <c r="J24" s="47">
        <f>IF(Scoring!H25="Yes", (100/57)*J23, (100/54)*J23)</f>
        <v>0</v>
      </c>
      <c r="K24" s="48">
        <f>IF(Scoring!H25="Yes", (100/36)*K23, (100/36)*K23)</f>
        <v>0</v>
      </c>
      <c r="L24" s="49">
        <f>IF(Scoring!H25="Yes", (100/12)*L23, (100/12)*L23)</f>
        <v>0</v>
      </c>
      <c r="M24" s="50">
        <f>IF(Scoring!H25="Yes", (100/54)*M23, (100/51)*M23)</f>
        <v>0</v>
      </c>
      <c r="N24" s="51">
        <f>IF(Scoring!H25="Yes", (100/12)*N23, (100/12)*N23)</f>
        <v>0</v>
      </c>
    </row>
    <row r="25" spans="2:14" x14ac:dyDescent="0.55000000000000004">
      <c r="C25" s="3">
        <f>COUNTIF(C3:C21, "-")</f>
        <v>18</v>
      </c>
    </row>
    <row r="28" spans="2:14" ht="129" customHeight="1" x14ac:dyDescent="0.55000000000000004">
      <c r="B28" s="14" t="s">
        <v>137</v>
      </c>
      <c r="C28" s="15" t="s">
        <v>126</v>
      </c>
      <c r="D28" s="1"/>
      <c r="E28" s="4" t="s">
        <v>127</v>
      </c>
      <c r="F28" s="5" t="s">
        <v>128</v>
      </c>
      <c r="G28" s="6" t="s">
        <v>129</v>
      </c>
      <c r="H28" s="7" t="s">
        <v>130</v>
      </c>
      <c r="I28" s="8" t="s">
        <v>131</v>
      </c>
      <c r="J28" s="9" t="s">
        <v>132</v>
      </c>
      <c r="K28" s="10" t="s">
        <v>133</v>
      </c>
      <c r="L28" s="11" t="s">
        <v>134</v>
      </c>
      <c r="M28" s="12" t="s">
        <v>135</v>
      </c>
      <c r="N28" s="13" t="s">
        <v>136</v>
      </c>
    </row>
    <row r="29" spans="2:14" x14ac:dyDescent="0.55000000000000004">
      <c r="B29" s="20">
        <f>1</f>
        <v>1</v>
      </c>
      <c r="C29" s="3" t="str">
        <f>IF(Scoring!J7&lt;&gt;"", Scoring!J7, "-")</f>
        <v>-</v>
      </c>
      <c r="E29" s="22" t="str">
        <f t="shared" ref="E29" si="6">C29</f>
        <v>-</v>
      </c>
      <c r="F29" s="24" t="str">
        <f>C29</f>
        <v>-</v>
      </c>
      <c r="G29" s="31"/>
      <c r="H29" s="28"/>
      <c r="I29" s="26" t="str">
        <f>C29</f>
        <v>-</v>
      </c>
      <c r="J29" s="32" t="str">
        <f t="shared" ref="J29:J31" si="7">C29</f>
        <v>-</v>
      </c>
      <c r="K29" s="34" t="str">
        <f>C29</f>
        <v>-</v>
      </c>
      <c r="L29" s="36"/>
      <c r="M29" s="38" t="str">
        <f t="shared" ref="M29:M31" si="8">C29</f>
        <v>-</v>
      </c>
      <c r="N29" s="40" t="str">
        <f>C29</f>
        <v>-</v>
      </c>
    </row>
    <row r="30" spans="2:14" x14ac:dyDescent="0.55000000000000004">
      <c r="B30" s="21">
        <f>B29+1</f>
        <v>2</v>
      </c>
      <c r="C30" s="19" t="str">
        <f>IF(Scoring!J8&lt;&gt;"", Scoring!J8, "-")</f>
        <v>-</v>
      </c>
      <c r="E30" s="23" t="str">
        <f t="shared" ref="E30:E46" si="9">C30</f>
        <v>-</v>
      </c>
      <c r="F30" s="25" t="str">
        <f>C30</f>
        <v>-</v>
      </c>
      <c r="G30" s="30"/>
      <c r="H30" s="29"/>
      <c r="I30" s="27" t="str">
        <f>C30</f>
        <v>-</v>
      </c>
      <c r="J30" s="33" t="str">
        <f t="shared" si="7"/>
        <v>-</v>
      </c>
      <c r="K30" s="35" t="str">
        <f t="shared" ref="K30:K31" si="10">C30</f>
        <v>-</v>
      </c>
      <c r="L30" s="37"/>
      <c r="M30" s="39" t="str">
        <f t="shared" si="8"/>
        <v>-</v>
      </c>
      <c r="N30" s="41" t="str">
        <f>C30</f>
        <v>-</v>
      </c>
    </row>
    <row r="31" spans="2:14" x14ac:dyDescent="0.55000000000000004">
      <c r="B31" s="20">
        <f t="shared" ref="B31:B36" si="11">B30+1</f>
        <v>3</v>
      </c>
      <c r="C31" s="3" t="str">
        <f>IF(Scoring!J9&lt;&gt;"", Scoring!J9, "-")</f>
        <v>-</v>
      </c>
      <c r="E31" s="22" t="str">
        <f t="shared" si="9"/>
        <v>-</v>
      </c>
      <c r="F31" s="24" t="str">
        <f>C31</f>
        <v>-</v>
      </c>
      <c r="G31" s="31"/>
      <c r="H31" s="28"/>
      <c r="I31" s="26" t="str">
        <f>C31</f>
        <v>-</v>
      </c>
      <c r="J31" s="32" t="str">
        <f t="shared" si="7"/>
        <v>-</v>
      </c>
      <c r="K31" s="34" t="str">
        <f t="shared" si="10"/>
        <v>-</v>
      </c>
      <c r="L31" s="36"/>
      <c r="M31" s="38" t="str">
        <f t="shared" si="8"/>
        <v>-</v>
      </c>
      <c r="N31" s="40" t="str">
        <f>C31</f>
        <v>-</v>
      </c>
    </row>
    <row r="32" spans="2:14" x14ac:dyDescent="0.55000000000000004">
      <c r="B32" s="21">
        <f t="shared" si="11"/>
        <v>4</v>
      </c>
      <c r="C32" s="19" t="str">
        <f>IF(Scoring!J10&lt;&gt;"", Scoring!J10, "-")</f>
        <v>-</v>
      </c>
      <c r="E32" s="23" t="str">
        <f t="shared" si="9"/>
        <v>-</v>
      </c>
      <c r="F32" s="25"/>
      <c r="G32" s="30"/>
      <c r="H32" s="29"/>
      <c r="I32" s="27"/>
      <c r="J32" s="33" t="str">
        <f>C32</f>
        <v>-</v>
      </c>
      <c r="K32" s="35" t="str">
        <f>C32</f>
        <v>-</v>
      </c>
      <c r="L32" s="37"/>
      <c r="M32" s="39" t="str">
        <f>C32</f>
        <v>-</v>
      </c>
      <c r="N32" s="41"/>
    </row>
    <row r="33" spans="2:14" x14ac:dyDescent="0.55000000000000004">
      <c r="B33" s="20">
        <f t="shared" si="11"/>
        <v>5</v>
      </c>
      <c r="C33" s="3" t="str">
        <f>IF(Scoring!J11&lt;&gt;"", Scoring!J11, "-")</f>
        <v>-</v>
      </c>
      <c r="E33" s="22" t="str">
        <f t="shared" si="9"/>
        <v>-</v>
      </c>
      <c r="F33" s="24" t="str">
        <f>C33</f>
        <v>-</v>
      </c>
      <c r="G33" s="31"/>
      <c r="H33" s="28"/>
      <c r="I33" s="26"/>
      <c r="J33" s="32" t="str">
        <f>C33</f>
        <v>-</v>
      </c>
      <c r="K33" s="34" t="str">
        <f t="shared" ref="K33:K35" si="12">C33</f>
        <v>-</v>
      </c>
      <c r="L33" s="36"/>
      <c r="M33" s="38" t="str">
        <f>C33</f>
        <v>-</v>
      </c>
      <c r="N33" s="40"/>
    </row>
    <row r="34" spans="2:14" x14ac:dyDescent="0.55000000000000004">
      <c r="B34" s="21">
        <f t="shared" si="11"/>
        <v>6</v>
      </c>
      <c r="C34" s="19" t="str">
        <f>IF(Scoring!J12&lt;&gt;"", Scoring!J12, "-")</f>
        <v>-</v>
      </c>
      <c r="E34" s="23" t="str">
        <f t="shared" si="9"/>
        <v>-</v>
      </c>
      <c r="F34" s="25" t="str">
        <f>C34</f>
        <v>-</v>
      </c>
      <c r="G34" s="30"/>
      <c r="H34" s="29"/>
      <c r="I34" s="27"/>
      <c r="J34" s="33" t="str">
        <f>C34</f>
        <v>-</v>
      </c>
      <c r="K34" s="35" t="str">
        <f t="shared" si="12"/>
        <v>-</v>
      </c>
      <c r="L34" s="37"/>
      <c r="M34" s="39" t="str">
        <f>C34</f>
        <v>-</v>
      </c>
      <c r="N34" s="41"/>
    </row>
    <row r="35" spans="2:14" x14ac:dyDescent="0.55000000000000004">
      <c r="B35" s="20">
        <f t="shared" si="11"/>
        <v>7</v>
      </c>
      <c r="C35" s="3" t="str">
        <f>IF(Scoring!J13&lt;&gt;"", Scoring!J13, "-")</f>
        <v>-</v>
      </c>
      <c r="E35" s="22" t="str">
        <f t="shared" si="9"/>
        <v>-</v>
      </c>
      <c r="F35" s="24" t="str">
        <f>C35</f>
        <v>-</v>
      </c>
      <c r="G35" s="31"/>
      <c r="H35" s="28"/>
      <c r="I35" s="26"/>
      <c r="J35" s="32" t="str">
        <f>C35</f>
        <v>-</v>
      </c>
      <c r="K35" s="34" t="str">
        <f t="shared" si="12"/>
        <v>-</v>
      </c>
      <c r="L35" s="36"/>
      <c r="M35" s="38" t="str">
        <f>C35</f>
        <v>-</v>
      </c>
      <c r="N35" s="40"/>
    </row>
    <row r="36" spans="2:14" x14ac:dyDescent="0.55000000000000004">
      <c r="B36" s="21">
        <f t="shared" si="11"/>
        <v>8</v>
      </c>
      <c r="C36" s="19" t="str">
        <f>IF(Scoring!J14&lt;&gt;"", Scoring!J14, "-")</f>
        <v>-</v>
      </c>
      <c r="E36" s="23" t="str">
        <f t="shared" si="9"/>
        <v>-</v>
      </c>
      <c r="F36" s="25"/>
      <c r="G36" s="30"/>
      <c r="H36" s="29"/>
      <c r="I36" s="27"/>
      <c r="J36" s="33" t="str">
        <f t="shared" ref="J36:J37" si="13">C36</f>
        <v>-</v>
      </c>
      <c r="K36" s="35"/>
      <c r="L36" s="37"/>
      <c r="M36" s="39" t="str">
        <f t="shared" ref="M36:M37" si="14">C36</f>
        <v>-</v>
      </c>
      <c r="N36" s="41"/>
    </row>
    <row r="37" spans="2:14" x14ac:dyDescent="0.55000000000000004">
      <c r="B37" s="20">
        <f t="shared" ref="B37:B47" si="15">B36+1</f>
        <v>9</v>
      </c>
      <c r="C37" s="3" t="str">
        <f>IF(Scoring!J15&lt;&gt;"", Scoring!J15, "-")</f>
        <v>-</v>
      </c>
      <c r="E37" s="22" t="str">
        <f t="shared" si="9"/>
        <v>-</v>
      </c>
      <c r="F37" s="24"/>
      <c r="G37" s="31"/>
      <c r="H37" s="28" t="str">
        <f>C37</f>
        <v>-</v>
      </c>
      <c r="I37" s="26"/>
      <c r="J37" s="32" t="str">
        <f t="shared" si="13"/>
        <v>-</v>
      </c>
      <c r="K37" s="34" t="str">
        <f>C37</f>
        <v>-</v>
      </c>
      <c r="L37" s="36"/>
      <c r="M37" s="38" t="str">
        <f t="shared" si="14"/>
        <v>-</v>
      </c>
      <c r="N37" s="40"/>
    </row>
    <row r="38" spans="2:14" x14ac:dyDescent="0.55000000000000004">
      <c r="B38" s="21">
        <f t="shared" si="15"/>
        <v>10</v>
      </c>
      <c r="C38" s="19" t="str">
        <f>IF(Scoring!J16&lt;&gt;"", Scoring!J16, "-")</f>
        <v>-</v>
      </c>
      <c r="E38" s="23" t="str">
        <f t="shared" si="9"/>
        <v>-</v>
      </c>
      <c r="F38" s="25"/>
      <c r="G38" s="30"/>
      <c r="H38" s="29"/>
      <c r="I38" s="27" t="str">
        <f>C38</f>
        <v>-</v>
      </c>
      <c r="J38" s="33" t="str">
        <f>C38</f>
        <v>-</v>
      </c>
      <c r="K38" s="35" t="str">
        <f>C38</f>
        <v>-</v>
      </c>
      <c r="L38" s="37"/>
      <c r="M38" s="39" t="str">
        <f>C38</f>
        <v>-</v>
      </c>
      <c r="N38" s="41"/>
    </row>
    <row r="39" spans="2:14" x14ac:dyDescent="0.55000000000000004">
      <c r="B39" s="20">
        <f t="shared" si="15"/>
        <v>11</v>
      </c>
      <c r="C39" s="3" t="str">
        <f>IF(Scoring!J17&lt;&gt;"", Scoring!J17, "-")</f>
        <v>-</v>
      </c>
      <c r="E39" s="22" t="str">
        <f t="shared" si="9"/>
        <v>-</v>
      </c>
      <c r="F39" s="24"/>
      <c r="G39" s="31"/>
      <c r="H39" s="28" t="str">
        <f>C39</f>
        <v>-</v>
      </c>
      <c r="I39" s="26"/>
      <c r="J39" s="32" t="str">
        <f t="shared" ref="J39" si="16">C39</f>
        <v>-</v>
      </c>
      <c r="K39" s="34" t="str">
        <f>C39</f>
        <v>-</v>
      </c>
      <c r="L39" s="36"/>
      <c r="M39" s="38" t="str">
        <f t="shared" ref="M39" si="17">C39</f>
        <v>-</v>
      </c>
      <c r="N39" s="40"/>
    </row>
    <row r="40" spans="2:14" x14ac:dyDescent="0.55000000000000004">
      <c r="B40" s="21">
        <f t="shared" si="15"/>
        <v>12</v>
      </c>
      <c r="C40" s="19" t="str">
        <f>IF(Scoring!J18&lt;&gt;"", Scoring!J18, "-")</f>
        <v>-</v>
      </c>
      <c r="E40" s="23" t="str">
        <f t="shared" si="9"/>
        <v>-</v>
      </c>
      <c r="F40" s="25"/>
      <c r="G40" s="30"/>
      <c r="H40" s="29"/>
      <c r="I40" s="27"/>
      <c r="J40" s="33" t="str">
        <f>C40</f>
        <v>-</v>
      </c>
      <c r="K40" s="35" t="str">
        <f>C40</f>
        <v>-</v>
      </c>
      <c r="L40" s="37"/>
      <c r="M40" s="39" t="str">
        <f>C40</f>
        <v>-</v>
      </c>
      <c r="N40" s="41"/>
    </row>
    <row r="41" spans="2:14" x14ac:dyDescent="0.55000000000000004">
      <c r="B41" s="20">
        <f t="shared" si="15"/>
        <v>13</v>
      </c>
      <c r="C41" s="3" t="str">
        <f>IF(Scoring!J19&lt;&gt;"", Scoring!J19, "-")</f>
        <v>-</v>
      </c>
      <c r="E41" s="22" t="str">
        <f t="shared" si="9"/>
        <v>-</v>
      </c>
      <c r="F41" s="24"/>
      <c r="G41" s="31"/>
      <c r="H41" s="28"/>
      <c r="I41" s="26"/>
      <c r="J41" s="32" t="str">
        <f>C41</f>
        <v>-</v>
      </c>
      <c r="K41" s="34"/>
      <c r="L41" s="36" t="str">
        <f>C41</f>
        <v>-</v>
      </c>
      <c r="M41" s="38"/>
      <c r="N41" s="40"/>
    </row>
    <row r="42" spans="2:14" x14ac:dyDescent="0.55000000000000004">
      <c r="B42" s="21">
        <f t="shared" si="15"/>
        <v>14</v>
      </c>
      <c r="C42" s="19" t="str">
        <f>IF(Scoring!J20&lt;&gt;"", Scoring!J20, "-")</f>
        <v>-</v>
      </c>
      <c r="E42" s="23" t="str">
        <f t="shared" si="9"/>
        <v>-</v>
      </c>
      <c r="F42" s="25"/>
      <c r="G42" s="30"/>
      <c r="H42" s="29" t="str">
        <f>C42</f>
        <v>-</v>
      </c>
      <c r="I42" s="27"/>
      <c r="J42" s="33" t="str">
        <f t="shared" ref="J42:J47" si="18">C42</f>
        <v>-</v>
      </c>
      <c r="K42" s="35"/>
      <c r="L42" s="37" t="str">
        <f>C42</f>
        <v>-</v>
      </c>
      <c r="M42" s="39" t="str">
        <f t="shared" ref="M42:M45" si="19">C42</f>
        <v>-</v>
      </c>
      <c r="N42" s="41"/>
    </row>
    <row r="43" spans="2:14" x14ac:dyDescent="0.55000000000000004">
      <c r="B43" s="20">
        <f t="shared" si="15"/>
        <v>15</v>
      </c>
      <c r="C43" s="3" t="str">
        <f>IF(Scoring!J21&lt;&gt;"", Scoring!J21, "-")</f>
        <v>-</v>
      </c>
      <c r="E43" s="22" t="str">
        <f t="shared" si="9"/>
        <v>-</v>
      </c>
      <c r="F43" s="24"/>
      <c r="G43" s="31"/>
      <c r="H43" s="28" t="str">
        <f>C43</f>
        <v>-</v>
      </c>
      <c r="I43" s="26"/>
      <c r="J43" s="32" t="str">
        <f t="shared" si="18"/>
        <v>-</v>
      </c>
      <c r="K43" s="34"/>
      <c r="L43" s="36"/>
      <c r="M43" s="38" t="str">
        <f t="shared" si="19"/>
        <v>-</v>
      </c>
      <c r="N43" s="40"/>
    </row>
    <row r="44" spans="2:14" x14ac:dyDescent="0.55000000000000004">
      <c r="B44" s="21">
        <f t="shared" si="15"/>
        <v>16</v>
      </c>
      <c r="C44" s="19" t="str">
        <f>IF(Scoring!J22&lt;&gt;"", Scoring!J22, "-")</f>
        <v>-</v>
      </c>
      <c r="E44" s="23" t="str">
        <f t="shared" si="9"/>
        <v>-</v>
      </c>
      <c r="F44" s="25"/>
      <c r="G44" s="30" t="str">
        <f>C44</f>
        <v>-</v>
      </c>
      <c r="H44" s="29"/>
      <c r="I44" s="27"/>
      <c r="J44" s="33" t="str">
        <f t="shared" si="18"/>
        <v>-</v>
      </c>
      <c r="K44" s="35"/>
      <c r="L44" s="37" t="str">
        <f>C44</f>
        <v>-</v>
      </c>
      <c r="M44" s="39" t="str">
        <f>C44</f>
        <v>-</v>
      </c>
      <c r="N44" s="41"/>
    </row>
    <row r="45" spans="2:14" x14ac:dyDescent="0.55000000000000004">
      <c r="B45" s="20">
        <f t="shared" si="15"/>
        <v>17</v>
      </c>
      <c r="C45" s="3" t="str">
        <f>IF(Scoring!J23&lt;&gt;"", Scoring!J23, "-")</f>
        <v>-</v>
      </c>
      <c r="E45" s="22" t="str">
        <f t="shared" si="9"/>
        <v>-</v>
      </c>
      <c r="F45" s="24"/>
      <c r="G45" s="31"/>
      <c r="H45" s="28"/>
      <c r="I45" s="26"/>
      <c r="J45" s="32" t="str">
        <f t="shared" si="18"/>
        <v>-</v>
      </c>
      <c r="K45" s="34"/>
      <c r="L45" s="36" t="str">
        <f>C45</f>
        <v>-</v>
      </c>
      <c r="M45" s="38" t="str">
        <f t="shared" si="19"/>
        <v>-</v>
      </c>
      <c r="N45" s="40"/>
    </row>
    <row r="46" spans="2:14" x14ac:dyDescent="0.55000000000000004">
      <c r="B46" s="21">
        <f t="shared" si="15"/>
        <v>18</v>
      </c>
      <c r="C46" s="19" t="str">
        <f>IF(Scoring!J24&lt;&gt;"", Scoring!J24, "-")</f>
        <v>-</v>
      </c>
      <c r="E46" s="23" t="str">
        <f t="shared" si="9"/>
        <v>-</v>
      </c>
      <c r="F46" s="25" t="str">
        <f>C46</f>
        <v>-</v>
      </c>
      <c r="G46" s="30"/>
      <c r="H46" s="29"/>
      <c r="I46" s="27" t="str">
        <f>C46</f>
        <v>-</v>
      </c>
      <c r="J46" s="33" t="str">
        <f t="shared" si="18"/>
        <v>-</v>
      </c>
      <c r="K46" s="35" t="str">
        <f>C46</f>
        <v>-</v>
      </c>
      <c r="L46" s="37"/>
      <c r="M46" s="39" t="str">
        <f>C46</f>
        <v>-</v>
      </c>
      <c r="N46" s="41" t="str">
        <f>C46</f>
        <v>-</v>
      </c>
    </row>
    <row r="47" spans="2:14" x14ac:dyDescent="0.55000000000000004">
      <c r="B47" s="20">
        <f t="shared" si="15"/>
        <v>19</v>
      </c>
      <c r="C47" s="3" t="str">
        <f>IF(Scoring!J25="Yes", IF(Scoring!J26&lt;&gt;"", Scoring!J26, "-"), "")</f>
        <v/>
      </c>
      <c r="E47" s="22" t="str">
        <f t="shared" ref="E47" si="20">C47</f>
        <v/>
      </c>
      <c r="F47" s="24"/>
      <c r="G47" s="31" t="str">
        <f>C47</f>
        <v/>
      </c>
      <c r="H47" s="28" t="str">
        <f>C47</f>
        <v/>
      </c>
      <c r="I47" s="26"/>
      <c r="J47" s="32" t="str">
        <f t="shared" si="18"/>
        <v/>
      </c>
      <c r="K47" s="34"/>
      <c r="L47" s="36"/>
      <c r="M47" s="38" t="str">
        <f>C47</f>
        <v/>
      </c>
      <c r="N47" s="40"/>
    </row>
    <row r="48" spans="2:14" ht="9" customHeight="1" x14ac:dyDescent="0.55000000000000004">
      <c r="B48" s="318"/>
      <c r="C48" s="318"/>
      <c r="D48" s="318"/>
      <c r="E48" s="318"/>
      <c r="F48" s="318"/>
      <c r="G48" s="318"/>
      <c r="H48" s="318"/>
      <c r="I48" s="318"/>
      <c r="J48" s="318"/>
      <c r="K48" s="318"/>
      <c r="L48" s="318"/>
      <c r="M48" s="318"/>
      <c r="N48" s="318"/>
    </row>
    <row r="49" spans="2:14" x14ac:dyDescent="0.55000000000000004">
      <c r="B49" s="2" t="s">
        <v>138</v>
      </c>
      <c r="C49" s="3">
        <f>SUM(E49:O49)</f>
        <v>0</v>
      </c>
      <c r="E49" s="22">
        <f t="shared" ref="E49:N49" si="21">SUM(E29:E48)</f>
        <v>0</v>
      </c>
      <c r="F49" s="24">
        <f t="shared" si="21"/>
        <v>0</v>
      </c>
      <c r="G49" s="31">
        <f t="shared" si="21"/>
        <v>0</v>
      </c>
      <c r="H49" s="28">
        <f t="shared" si="21"/>
        <v>0</v>
      </c>
      <c r="I49" s="26">
        <f t="shared" si="21"/>
        <v>0</v>
      </c>
      <c r="J49" s="32">
        <f t="shared" si="21"/>
        <v>0</v>
      </c>
      <c r="K49" s="34">
        <f t="shared" si="21"/>
        <v>0</v>
      </c>
      <c r="L49" s="36">
        <f t="shared" si="21"/>
        <v>0</v>
      </c>
      <c r="M49" s="38">
        <f t="shared" si="21"/>
        <v>0</v>
      </c>
      <c r="N49" s="40">
        <f t="shared" si="21"/>
        <v>0</v>
      </c>
    </row>
    <row r="50" spans="2:14" ht="24" thickBot="1" x14ac:dyDescent="0.6">
      <c r="B50" s="16" t="s">
        <v>139</v>
      </c>
      <c r="C50" s="18">
        <f>SUM(E50:N50)/10</f>
        <v>0</v>
      </c>
      <c r="D50" s="17"/>
      <c r="E50" s="42">
        <f>IF(Scoring!J25="Yes", (100/57)*E49, (100/54)*E49)</f>
        <v>0</v>
      </c>
      <c r="F50" s="43">
        <f>IF(Scoring!J25="Yes", (100/21)*F49, (100/21)*F49)</f>
        <v>0</v>
      </c>
      <c r="G50" s="44">
        <f>IF(Scoring!J25="Yes", (100/6)*G49, (100/3)*G49)</f>
        <v>0</v>
      </c>
      <c r="H50" s="45">
        <f>IF(Scoring!J25="Yes", (100/15)*H49, (100/12)*H49)</f>
        <v>0</v>
      </c>
      <c r="I50" s="46">
        <f>IF(Scoring!J25="Yes", (100/15)*I49, (100/15)*I49)</f>
        <v>0</v>
      </c>
      <c r="J50" s="47">
        <f>IF(Scoring!J25="Yes", (100/57)*J49, (100/54)*J49)</f>
        <v>0</v>
      </c>
      <c r="K50" s="48">
        <f>IF(Scoring!J25="Yes", (100/36)*K49, (100/36)*K49)</f>
        <v>0</v>
      </c>
      <c r="L50" s="49">
        <f>IF(Scoring!J25="Yes", (100/12)*L49, (100/12)*L49)</f>
        <v>0</v>
      </c>
      <c r="M50" s="50">
        <f>IF(Scoring!J25="Yes", (100/54)*M49, (100/51)*M49)</f>
        <v>0</v>
      </c>
      <c r="N50" s="51">
        <f>IF(Scoring!J25="Yes", (100/12)*N49, (100/12)*N49)</f>
        <v>0</v>
      </c>
    </row>
    <row r="51" spans="2:14" x14ac:dyDescent="0.55000000000000004">
      <c r="C51" s="3">
        <f>COUNTIF(C29:C47, "-")</f>
        <v>18</v>
      </c>
    </row>
  </sheetData>
  <mergeCells count="2">
    <mergeCell ref="B22:N22"/>
    <mergeCell ref="B48:N48"/>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ND26"/>
  <sheetViews>
    <sheetView showGridLines="0" zoomScale="85" zoomScaleNormal="85" workbookViewId="0"/>
  </sheetViews>
  <sheetFormatPr defaultColWidth="11.33203125" defaultRowHeight="14" x14ac:dyDescent="0.3"/>
  <cols>
    <col min="1" max="1" width="39.83203125" style="52" bestFit="1" customWidth="1"/>
    <col min="2" max="2" width="26" style="52" bestFit="1" customWidth="1"/>
    <col min="3" max="3" width="17.33203125" style="52" bestFit="1" customWidth="1"/>
    <col min="4" max="4" width="11.08203125" style="52" bestFit="1" customWidth="1"/>
    <col min="5" max="5" width="14" style="52" bestFit="1" customWidth="1"/>
    <col min="6" max="6" width="15.5" style="52" bestFit="1" customWidth="1"/>
    <col min="7" max="368" width="2.83203125" style="52" customWidth="1"/>
    <col min="369" max="16384" width="11.33203125" style="52"/>
  </cols>
  <sheetData>
    <row r="1" spans="1:368" ht="19.5" customHeight="1" thickBot="1" x14ac:dyDescent="0.4">
      <c r="A1" s="61"/>
      <c r="B1" s="63" t="s">
        <v>125</v>
      </c>
      <c r="C1" s="63" t="s">
        <v>140</v>
      </c>
      <c r="D1" s="63" t="s">
        <v>141</v>
      </c>
      <c r="E1" s="63" t="s">
        <v>142</v>
      </c>
      <c r="F1" s="63" t="s">
        <v>143</v>
      </c>
      <c r="G1" s="176">
        <v>0</v>
      </c>
      <c r="H1" s="176">
        <f t="shared" ref="H1:BS1" si="0">G1+1</f>
        <v>1</v>
      </c>
      <c r="I1" s="176">
        <f t="shared" si="0"/>
        <v>2</v>
      </c>
      <c r="J1" s="176">
        <f t="shared" si="0"/>
        <v>3</v>
      </c>
      <c r="K1" s="176">
        <f t="shared" si="0"/>
        <v>4</v>
      </c>
      <c r="L1" s="176">
        <f t="shared" si="0"/>
        <v>5</v>
      </c>
      <c r="M1" s="176">
        <f t="shared" si="0"/>
        <v>6</v>
      </c>
      <c r="N1" s="176">
        <f t="shared" si="0"/>
        <v>7</v>
      </c>
      <c r="O1" s="176">
        <f t="shared" si="0"/>
        <v>8</v>
      </c>
      <c r="P1" s="176">
        <f t="shared" si="0"/>
        <v>9</v>
      </c>
      <c r="Q1" s="176">
        <f t="shared" si="0"/>
        <v>10</v>
      </c>
      <c r="R1" s="176">
        <f t="shared" si="0"/>
        <v>11</v>
      </c>
      <c r="S1" s="176">
        <f t="shared" si="0"/>
        <v>12</v>
      </c>
      <c r="T1" s="176">
        <f t="shared" si="0"/>
        <v>13</v>
      </c>
      <c r="U1" s="176">
        <f t="shared" si="0"/>
        <v>14</v>
      </c>
      <c r="V1" s="176">
        <f t="shared" si="0"/>
        <v>15</v>
      </c>
      <c r="W1" s="176">
        <f t="shared" si="0"/>
        <v>16</v>
      </c>
      <c r="X1" s="176">
        <f t="shared" si="0"/>
        <v>17</v>
      </c>
      <c r="Y1" s="176">
        <f t="shared" si="0"/>
        <v>18</v>
      </c>
      <c r="Z1" s="176">
        <f t="shared" si="0"/>
        <v>19</v>
      </c>
      <c r="AA1" s="176">
        <f t="shared" si="0"/>
        <v>20</v>
      </c>
      <c r="AB1" s="176">
        <f t="shared" si="0"/>
        <v>21</v>
      </c>
      <c r="AC1" s="176">
        <f t="shared" si="0"/>
        <v>22</v>
      </c>
      <c r="AD1" s="176">
        <f t="shared" si="0"/>
        <v>23</v>
      </c>
      <c r="AE1" s="176">
        <f t="shared" si="0"/>
        <v>24</v>
      </c>
      <c r="AF1" s="176">
        <f t="shared" si="0"/>
        <v>25</v>
      </c>
      <c r="AG1" s="176">
        <f t="shared" si="0"/>
        <v>26</v>
      </c>
      <c r="AH1" s="176">
        <f t="shared" si="0"/>
        <v>27</v>
      </c>
      <c r="AI1" s="176">
        <f t="shared" si="0"/>
        <v>28</v>
      </c>
      <c r="AJ1" s="176">
        <f t="shared" si="0"/>
        <v>29</v>
      </c>
      <c r="AK1" s="176">
        <f t="shared" si="0"/>
        <v>30</v>
      </c>
      <c r="AL1" s="176">
        <f t="shared" si="0"/>
        <v>31</v>
      </c>
      <c r="AM1" s="176">
        <f t="shared" si="0"/>
        <v>32</v>
      </c>
      <c r="AN1" s="176">
        <f t="shared" si="0"/>
        <v>33</v>
      </c>
      <c r="AO1" s="176">
        <f t="shared" si="0"/>
        <v>34</v>
      </c>
      <c r="AP1" s="176">
        <f t="shared" si="0"/>
        <v>35</v>
      </c>
      <c r="AQ1" s="176">
        <f t="shared" si="0"/>
        <v>36</v>
      </c>
      <c r="AR1" s="176">
        <f t="shared" si="0"/>
        <v>37</v>
      </c>
      <c r="AS1" s="176">
        <f t="shared" si="0"/>
        <v>38</v>
      </c>
      <c r="AT1" s="176">
        <f t="shared" si="0"/>
        <v>39</v>
      </c>
      <c r="AU1" s="176">
        <f t="shared" si="0"/>
        <v>40</v>
      </c>
      <c r="AV1" s="176">
        <f t="shared" si="0"/>
        <v>41</v>
      </c>
      <c r="AW1" s="176">
        <f t="shared" si="0"/>
        <v>42</v>
      </c>
      <c r="AX1" s="176">
        <f t="shared" si="0"/>
        <v>43</v>
      </c>
      <c r="AY1" s="176">
        <f t="shared" si="0"/>
        <v>44</v>
      </c>
      <c r="AZ1" s="176">
        <f t="shared" si="0"/>
        <v>45</v>
      </c>
      <c r="BA1" s="176">
        <f t="shared" si="0"/>
        <v>46</v>
      </c>
      <c r="BB1" s="176">
        <f t="shared" si="0"/>
        <v>47</v>
      </c>
      <c r="BC1" s="176">
        <f t="shared" si="0"/>
        <v>48</v>
      </c>
      <c r="BD1" s="176">
        <f t="shared" si="0"/>
        <v>49</v>
      </c>
      <c r="BE1" s="176">
        <f t="shared" si="0"/>
        <v>50</v>
      </c>
      <c r="BF1" s="176">
        <f t="shared" si="0"/>
        <v>51</v>
      </c>
      <c r="BG1" s="176">
        <f t="shared" si="0"/>
        <v>52</v>
      </c>
      <c r="BH1" s="176">
        <f t="shared" si="0"/>
        <v>53</v>
      </c>
      <c r="BI1" s="176">
        <f t="shared" si="0"/>
        <v>54</v>
      </c>
      <c r="BJ1" s="176">
        <f t="shared" si="0"/>
        <v>55</v>
      </c>
      <c r="BK1" s="176">
        <f t="shared" si="0"/>
        <v>56</v>
      </c>
      <c r="BL1" s="176">
        <f t="shared" si="0"/>
        <v>57</v>
      </c>
      <c r="BM1" s="176">
        <f t="shared" si="0"/>
        <v>58</v>
      </c>
      <c r="BN1" s="176">
        <f t="shared" si="0"/>
        <v>59</v>
      </c>
      <c r="BO1" s="176">
        <f t="shared" si="0"/>
        <v>60</v>
      </c>
      <c r="BP1" s="176">
        <f t="shared" si="0"/>
        <v>61</v>
      </c>
      <c r="BQ1" s="176">
        <f t="shared" si="0"/>
        <v>62</v>
      </c>
      <c r="BR1" s="176">
        <f t="shared" si="0"/>
        <v>63</v>
      </c>
      <c r="BS1" s="176">
        <f t="shared" si="0"/>
        <v>64</v>
      </c>
      <c r="BT1" s="176">
        <f t="shared" ref="BT1:EE1" si="1">BS1+1</f>
        <v>65</v>
      </c>
      <c r="BU1" s="176">
        <f t="shared" si="1"/>
        <v>66</v>
      </c>
      <c r="BV1" s="176">
        <f t="shared" si="1"/>
        <v>67</v>
      </c>
      <c r="BW1" s="176">
        <f t="shared" si="1"/>
        <v>68</v>
      </c>
      <c r="BX1" s="176">
        <f t="shared" si="1"/>
        <v>69</v>
      </c>
      <c r="BY1" s="176">
        <f t="shared" si="1"/>
        <v>70</v>
      </c>
      <c r="BZ1" s="176">
        <f t="shared" si="1"/>
        <v>71</v>
      </c>
      <c r="CA1" s="176">
        <f t="shared" si="1"/>
        <v>72</v>
      </c>
      <c r="CB1" s="176">
        <f t="shared" si="1"/>
        <v>73</v>
      </c>
      <c r="CC1" s="176">
        <f t="shared" si="1"/>
        <v>74</v>
      </c>
      <c r="CD1" s="176">
        <f t="shared" si="1"/>
        <v>75</v>
      </c>
      <c r="CE1" s="176">
        <f t="shared" si="1"/>
        <v>76</v>
      </c>
      <c r="CF1" s="176">
        <f t="shared" si="1"/>
        <v>77</v>
      </c>
      <c r="CG1" s="176">
        <f t="shared" si="1"/>
        <v>78</v>
      </c>
      <c r="CH1" s="176">
        <f t="shared" si="1"/>
        <v>79</v>
      </c>
      <c r="CI1" s="176">
        <f t="shared" si="1"/>
        <v>80</v>
      </c>
      <c r="CJ1" s="176">
        <f t="shared" si="1"/>
        <v>81</v>
      </c>
      <c r="CK1" s="176">
        <f t="shared" si="1"/>
        <v>82</v>
      </c>
      <c r="CL1" s="176">
        <f t="shared" si="1"/>
        <v>83</v>
      </c>
      <c r="CM1" s="176">
        <f t="shared" si="1"/>
        <v>84</v>
      </c>
      <c r="CN1" s="176">
        <f t="shared" si="1"/>
        <v>85</v>
      </c>
      <c r="CO1" s="176">
        <f t="shared" si="1"/>
        <v>86</v>
      </c>
      <c r="CP1" s="176">
        <f t="shared" si="1"/>
        <v>87</v>
      </c>
      <c r="CQ1" s="176">
        <f t="shared" si="1"/>
        <v>88</v>
      </c>
      <c r="CR1" s="176">
        <f t="shared" si="1"/>
        <v>89</v>
      </c>
      <c r="CS1" s="176">
        <f t="shared" si="1"/>
        <v>90</v>
      </c>
      <c r="CT1" s="176">
        <f t="shared" si="1"/>
        <v>91</v>
      </c>
      <c r="CU1" s="176">
        <f t="shared" si="1"/>
        <v>92</v>
      </c>
      <c r="CV1" s="176">
        <f t="shared" si="1"/>
        <v>93</v>
      </c>
      <c r="CW1" s="176">
        <f t="shared" si="1"/>
        <v>94</v>
      </c>
      <c r="CX1" s="176">
        <f t="shared" si="1"/>
        <v>95</v>
      </c>
      <c r="CY1" s="176">
        <f t="shared" si="1"/>
        <v>96</v>
      </c>
      <c r="CZ1" s="176">
        <f t="shared" si="1"/>
        <v>97</v>
      </c>
      <c r="DA1" s="176">
        <f t="shared" si="1"/>
        <v>98</v>
      </c>
      <c r="DB1" s="176">
        <f t="shared" si="1"/>
        <v>99</v>
      </c>
      <c r="DC1" s="176">
        <f t="shared" si="1"/>
        <v>100</v>
      </c>
      <c r="DD1" s="176">
        <f t="shared" si="1"/>
        <v>101</v>
      </c>
      <c r="DE1" s="176">
        <f t="shared" si="1"/>
        <v>102</v>
      </c>
      <c r="DF1" s="176">
        <f t="shared" si="1"/>
        <v>103</v>
      </c>
      <c r="DG1" s="176">
        <f t="shared" si="1"/>
        <v>104</v>
      </c>
      <c r="DH1" s="176">
        <f t="shared" si="1"/>
        <v>105</v>
      </c>
      <c r="DI1" s="176">
        <f t="shared" si="1"/>
        <v>106</v>
      </c>
      <c r="DJ1" s="176">
        <f t="shared" si="1"/>
        <v>107</v>
      </c>
      <c r="DK1" s="176">
        <f t="shared" si="1"/>
        <v>108</v>
      </c>
      <c r="DL1" s="176">
        <f t="shared" si="1"/>
        <v>109</v>
      </c>
      <c r="DM1" s="176">
        <f t="shared" si="1"/>
        <v>110</v>
      </c>
      <c r="DN1" s="176">
        <f t="shared" si="1"/>
        <v>111</v>
      </c>
      <c r="DO1" s="176">
        <f t="shared" si="1"/>
        <v>112</v>
      </c>
      <c r="DP1" s="176">
        <f t="shared" si="1"/>
        <v>113</v>
      </c>
      <c r="DQ1" s="176">
        <f t="shared" si="1"/>
        <v>114</v>
      </c>
      <c r="DR1" s="176">
        <f t="shared" si="1"/>
        <v>115</v>
      </c>
      <c r="DS1" s="176">
        <f t="shared" si="1"/>
        <v>116</v>
      </c>
      <c r="DT1" s="176">
        <f t="shared" si="1"/>
        <v>117</v>
      </c>
      <c r="DU1" s="176">
        <f t="shared" si="1"/>
        <v>118</v>
      </c>
      <c r="DV1" s="176">
        <f t="shared" si="1"/>
        <v>119</v>
      </c>
      <c r="DW1" s="176">
        <f t="shared" si="1"/>
        <v>120</v>
      </c>
      <c r="DX1" s="176">
        <f t="shared" si="1"/>
        <v>121</v>
      </c>
      <c r="DY1" s="176">
        <f t="shared" si="1"/>
        <v>122</v>
      </c>
      <c r="DZ1" s="176">
        <f t="shared" si="1"/>
        <v>123</v>
      </c>
      <c r="EA1" s="176">
        <f t="shared" si="1"/>
        <v>124</v>
      </c>
      <c r="EB1" s="176">
        <f t="shared" si="1"/>
        <v>125</v>
      </c>
      <c r="EC1" s="176">
        <f t="shared" si="1"/>
        <v>126</v>
      </c>
      <c r="ED1" s="176">
        <f t="shared" si="1"/>
        <v>127</v>
      </c>
      <c r="EE1" s="176">
        <f t="shared" si="1"/>
        <v>128</v>
      </c>
      <c r="EF1" s="176">
        <f t="shared" ref="EF1:GQ1" si="2">EE1+1</f>
        <v>129</v>
      </c>
      <c r="EG1" s="176">
        <f t="shared" si="2"/>
        <v>130</v>
      </c>
      <c r="EH1" s="176">
        <f t="shared" si="2"/>
        <v>131</v>
      </c>
      <c r="EI1" s="176">
        <f t="shared" si="2"/>
        <v>132</v>
      </c>
      <c r="EJ1" s="176">
        <f t="shared" si="2"/>
        <v>133</v>
      </c>
      <c r="EK1" s="176">
        <f t="shared" si="2"/>
        <v>134</v>
      </c>
      <c r="EL1" s="176">
        <f t="shared" si="2"/>
        <v>135</v>
      </c>
      <c r="EM1" s="176">
        <f t="shared" si="2"/>
        <v>136</v>
      </c>
      <c r="EN1" s="176">
        <f t="shared" si="2"/>
        <v>137</v>
      </c>
      <c r="EO1" s="176">
        <f t="shared" si="2"/>
        <v>138</v>
      </c>
      <c r="EP1" s="176">
        <f t="shared" si="2"/>
        <v>139</v>
      </c>
      <c r="EQ1" s="176">
        <f t="shared" si="2"/>
        <v>140</v>
      </c>
      <c r="ER1" s="176">
        <f t="shared" si="2"/>
        <v>141</v>
      </c>
      <c r="ES1" s="176">
        <f t="shared" si="2"/>
        <v>142</v>
      </c>
      <c r="ET1" s="176">
        <f t="shared" si="2"/>
        <v>143</v>
      </c>
      <c r="EU1" s="176">
        <f t="shared" si="2"/>
        <v>144</v>
      </c>
      <c r="EV1" s="176">
        <f t="shared" si="2"/>
        <v>145</v>
      </c>
      <c r="EW1" s="176">
        <f t="shared" si="2"/>
        <v>146</v>
      </c>
      <c r="EX1" s="176">
        <f t="shared" si="2"/>
        <v>147</v>
      </c>
      <c r="EY1" s="176">
        <f t="shared" si="2"/>
        <v>148</v>
      </c>
      <c r="EZ1" s="176">
        <f t="shared" si="2"/>
        <v>149</v>
      </c>
      <c r="FA1" s="176">
        <f t="shared" si="2"/>
        <v>150</v>
      </c>
      <c r="FB1" s="176">
        <f t="shared" si="2"/>
        <v>151</v>
      </c>
      <c r="FC1" s="176">
        <f t="shared" si="2"/>
        <v>152</v>
      </c>
      <c r="FD1" s="176">
        <f t="shared" si="2"/>
        <v>153</v>
      </c>
      <c r="FE1" s="176">
        <f t="shared" si="2"/>
        <v>154</v>
      </c>
      <c r="FF1" s="176">
        <f t="shared" si="2"/>
        <v>155</v>
      </c>
      <c r="FG1" s="176">
        <f t="shared" si="2"/>
        <v>156</v>
      </c>
      <c r="FH1" s="176">
        <f t="shared" si="2"/>
        <v>157</v>
      </c>
      <c r="FI1" s="176">
        <f t="shared" si="2"/>
        <v>158</v>
      </c>
      <c r="FJ1" s="176">
        <f t="shared" si="2"/>
        <v>159</v>
      </c>
      <c r="FK1" s="176">
        <f t="shared" si="2"/>
        <v>160</v>
      </c>
      <c r="FL1" s="176">
        <f t="shared" si="2"/>
        <v>161</v>
      </c>
      <c r="FM1" s="176">
        <f t="shared" si="2"/>
        <v>162</v>
      </c>
      <c r="FN1" s="176">
        <f t="shared" si="2"/>
        <v>163</v>
      </c>
      <c r="FO1" s="176">
        <f t="shared" si="2"/>
        <v>164</v>
      </c>
      <c r="FP1" s="176">
        <f t="shared" si="2"/>
        <v>165</v>
      </c>
      <c r="FQ1" s="176">
        <f t="shared" si="2"/>
        <v>166</v>
      </c>
      <c r="FR1" s="176">
        <f t="shared" si="2"/>
        <v>167</v>
      </c>
      <c r="FS1" s="176">
        <f t="shared" si="2"/>
        <v>168</v>
      </c>
      <c r="FT1" s="176">
        <f t="shared" si="2"/>
        <v>169</v>
      </c>
      <c r="FU1" s="176">
        <f t="shared" si="2"/>
        <v>170</v>
      </c>
      <c r="FV1" s="176">
        <f t="shared" si="2"/>
        <v>171</v>
      </c>
      <c r="FW1" s="176">
        <f t="shared" si="2"/>
        <v>172</v>
      </c>
      <c r="FX1" s="176">
        <f t="shared" si="2"/>
        <v>173</v>
      </c>
      <c r="FY1" s="176">
        <f t="shared" si="2"/>
        <v>174</v>
      </c>
      <c r="FZ1" s="176">
        <f t="shared" si="2"/>
        <v>175</v>
      </c>
      <c r="GA1" s="176">
        <f t="shared" si="2"/>
        <v>176</v>
      </c>
      <c r="GB1" s="176">
        <f t="shared" si="2"/>
        <v>177</v>
      </c>
      <c r="GC1" s="176">
        <f t="shared" si="2"/>
        <v>178</v>
      </c>
      <c r="GD1" s="176">
        <f t="shared" si="2"/>
        <v>179</v>
      </c>
      <c r="GE1" s="176">
        <f t="shared" si="2"/>
        <v>180</v>
      </c>
      <c r="GF1" s="176">
        <f t="shared" si="2"/>
        <v>181</v>
      </c>
      <c r="GG1" s="176">
        <f t="shared" si="2"/>
        <v>182</v>
      </c>
      <c r="GH1" s="176">
        <f t="shared" si="2"/>
        <v>183</v>
      </c>
      <c r="GI1" s="176">
        <f t="shared" si="2"/>
        <v>184</v>
      </c>
      <c r="GJ1" s="176">
        <f t="shared" si="2"/>
        <v>185</v>
      </c>
      <c r="GK1" s="176">
        <f t="shared" si="2"/>
        <v>186</v>
      </c>
      <c r="GL1" s="176">
        <f t="shared" si="2"/>
        <v>187</v>
      </c>
      <c r="GM1" s="176">
        <f t="shared" si="2"/>
        <v>188</v>
      </c>
      <c r="GN1" s="176">
        <f t="shared" si="2"/>
        <v>189</v>
      </c>
      <c r="GO1" s="176">
        <f t="shared" si="2"/>
        <v>190</v>
      </c>
      <c r="GP1" s="176">
        <f t="shared" si="2"/>
        <v>191</v>
      </c>
      <c r="GQ1" s="176">
        <f t="shared" si="2"/>
        <v>192</v>
      </c>
      <c r="GR1" s="176">
        <f t="shared" ref="GR1:JC1" si="3">GQ1+1</f>
        <v>193</v>
      </c>
      <c r="GS1" s="176">
        <f t="shared" si="3"/>
        <v>194</v>
      </c>
      <c r="GT1" s="176">
        <f t="shared" si="3"/>
        <v>195</v>
      </c>
      <c r="GU1" s="176">
        <f t="shared" si="3"/>
        <v>196</v>
      </c>
      <c r="GV1" s="176">
        <f t="shared" si="3"/>
        <v>197</v>
      </c>
      <c r="GW1" s="176">
        <f t="shared" si="3"/>
        <v>198</v>
      </c>
      <c r="GX1" s="176">
        <f t="shared" si="3"/>
        <v>199</v>
      </c>
      <c r="GY1" s="176">
        <f t="shared" si="3"/>
        <v>200</v>
      </c>
      <c r="GZ1" s="176">
        <f t="shared" si="3"/>
        <v>201</v>
      </c>
      <c r="HA1" s="176">
        <f t="shared" si="3"/>
        <v>202</v>
      </c>
      <c r="HB1" s="176">
        <f t="shared" si="3"/>
        <v>203</v>
      </c>
      <c r="HC1" s="176">
        <f t="shared" si="3"/>
        <v>204</v>
      </c>
      <c r="HD1" s="176">
        <f t="shared" si="3"/>
        <v>205</v>
      </c>
      <c r="HE1" s="176">
        <f t="shared" si="3"/>
        <v>206</v>
      </c>
      <c r="HF1" s="176">
        <f t="shared" si="3"/>
        <v>207</v>
      </c>
      <c r="HG1" s="176">
        <f t="shared" si="3"/>
        <v>208</v>
      </c>
      <c r="HH1" s="176">
        <f t="shared" si="3"/>
        <v>209</v>
      </c>
      <c r="HI1" s="176">
        <f t="shared" si="3"/>
        <v>210</v>
      </c>
      <c r="HJ1" s="176">
        <f t="shared" si="3"/>
        <v>211</v>
      </c>
      <c r="HK1" s="176">
        <f t="shared" si="3"/>
        <v>212</v>
      </c>
      <c r="HL1" s="176">
        <f t="shared" si="3"/>
        <v>213</v>
      </c>
      <c r="HM1" s="176">
        <f t="shared" si="3"/>
        <v>214</v>
      </c>
      <c r="HN1" s="176">
        <f t="shared" si="3"/>
        <v>215</v>
      </c>
      <c r="HO1" s="176">
        <f t="shared" si="3"/>
        <v>216</v>
      </c>
      <c r="HP1" s="176">
        <f t="shared" si="3"/>
        <v>217</v>
      </c>
      <c r="HQ1" s="176">
        <f t="shared" si="3"/>
        <v>218</v>
      </c>
      <c r="HR1" s="176">
        <f t="shared" si="3"/>
        <v>219</v>
      </c>
      <c r="HS1" s="176">
        <f t="shared" si="3"/>
        <v>220</v>
      </c>
      <c r="HT1" s="176">
        <f t="shared" si="3"/>
        <v>221</v>
      </c>
      <c r="HU1" s="176">
        <f t="shared" si="3"/>
        <v>222</v>
      </c>
      <c r="HV1" s="176">
        <f t="shared" si="3"/>
        <v>223</v>
      </c>
      <c r="HW1" s="176">
        <f t="shared" si="3"/>
        <v>224</v>
      </c>
      <c r="HX1" s="176">
        <f t="shared" si="3"/>
        <v>225</v>
      </c>
      <c r="HY1" s="176">
        <f t="shared" si="3"/>
        <v>226</v>
      </c>
      <c r="HZ1" s="176">
        <f t="shared" si="3"/>
        <v>227</v>
      </c>
      <c r="IA1" s="176">
        <f t="shared" si="3"/>
        <v>228</v>
      </c>
      <c r="IB1" s="176">
        <f t="shared" si="3"/>
        <v>229</v>
      </c>
      <c r="IC1" s="176">
        <f t="shared" si="3"/>
        <v>230</v>
      </c>
      <c r="ID1" s="176">
        <f t="shared" si="3"/>
        <v>231</v>
      </c>
      <c r="IE1" s="176">
        <f t="shared" si="3"/>
        <v>232</v>
      </c>
      <c r="IF1" s="176">
        <f t="shared" si="3"/>
        <v>233</v>
      </c>
      <c r="IG1" s="176">
        <f t="shared" si="3"/>
        <v>234</v>
      </c>
      <c r="IH1" s="176">
        <f t="shared" si="3"/>
        <v>235</v>
      </c>
      <c r="II1" s="176">
        <f t="shared" si="3"/>
        <v>236</v>
      </c>
      <c r="IJ1" s="176">
        <f t="shared" si="3"/>
        <v>237</v>
      </c>
      <c r="IK1" s="176">
        <f t="shared" si="3"/>
        <v>238</v>
      </c>
      <c r="IL1" s="176">
        <f t="shared" si="3"/>
        <v>239</v>
      </c>
      <c r="IM1" s="176">
        <f t="shared" si="3"/>
        <v>240</v>
      </c>
      <c r="IN1" s="176">
        <f t="shared" si="3"/>
        <v>241</v>
      </c>
      <c r="IO1" s="176">
        <f t="shared" si="3"/>
        <v>242</v>
      </c>
      <c r="IP1" s="176">
        <f t="shared" si="3"/>
        <v>243</v>
      </c>
      <c r="IQ1" s="176">
        <f t="shared" si="3"/>
        <v>244</v>
      </c>
      <c r="IR1" s="176">
        <f t="shared" si="3"/>
        <v>245</v>
      </c>
      <c r="IS1" s="176">
        <f t="shared" si="3"/>
        <v>246</v>
      </c>
      <c r="IT1" s="176">
        <f t="shared" si="3"/>
        <v>247</v>
      </c>
      <c r="IU1" s="176">
        <f t="shared" si="3"/>
        <v>248</v>
      </c>
      <c r="IV1" s="176">
        <f t="shared" si="3"/>
        <v>249</v>
      </c>
      <c r="IW1" s="176">
        <f t="shared" si="3"/>
        <v>250</v>
      </c>
      <c r="IX1" s="176">
        <f t="shared" si="3"/>
        <v>251</v>
      </c>
      <c r="IY1" s="176">
        <f t="shared" si="3"/>
        <v>252</v>
      </c>
      <c r="IZ1" s="176">
        <f t="shared" si="3"/>
        <v>253</v>
      </c>
      <c r="JA1" s="176">
        <f t="shared" si="3"/>
        <v>254</v>
      </c>
      <c r="JB1" s="176">
        <f t="shared" si="3"/>
        <v>255</v>
      </c>
      <c r="JC1" s="176">
        <f t="shared" si="3"/>
        <v>256</v>
      </c>
      <c r="JD1" s="176">
        <f t="shared" ref="JD1:LO1" si="4">JC1+1</f>
        <v>257</v>
      </c>
      <c r="JE1" s="176">
        <f t="shared" si="4"/>
        <v>258</v>
      </c>
      <c r="JF1" s="176">
        <f t="shared" si="4"/>
        <v>259</v>
      </c>
      <c r="JG1" s="176">
        <f t="shared" si="4"/>
        <v>260</v>
      </c>
      <c r="JH1" s="176">
        <f t="shared" si="4"/>
        <v>261</v>
      </c>
      <c r="JI1" s="176">
        <f t="shared" si="4"/>
        <v>262</v>
      </c>
      <c r="JJ1" s="176">
        <f t="shared" si="4"/>
        <v>263</v>
      </c>
      <c r="JK1" s="176">
        <f t="shared" si="4"/>
        <v>264</v>
      </c>
      <c r="JL1" s="176">
        <f t="shared" si="4"/>
        <v>265</v>
      </c>
      <c r="JM1" s="176">
        <f t="shared" si="4"/>
        <v>266</v>
      </c>
      <c r="JN1" s="176">
        <f t="shared" si="4"/>
        <v>267</v>
      </c>
      <c r="JO1" s="176">
        <f t="shared" si="4"/>
        <v>268</v>
      </c>
      <c r="JP1" s="176">
        <f t="shared" si="4"/>
        <v>269</v>
      </c>
      <c r="JQ1" s="176">
        <f t="shared" si="4"/>
        <v>270</v>
      </c>
      <c r="JR1" s="176">
        <f t="shared" si="4"/>
        <v>271</v>
      </c>
      <c r="JS1" s="176">
        <f t="shared" si="4"/>
        <v>272</v>
      </c>
      <c r="JT1" s="176">
        <f t="shared" si="4"/>
        <v>273</v>
      </c>
      <c r="JU1" s="176">
        <f t="shared" si="4"/>
        <v>274</v>
      </c>
      <c r="JV1" s="176">
        <f t="shared" si="4"/>
        <v>275</v>
      </c>
      <c r="JW1" s="176">
        <f t="shared" si="4"/>
        <v>276</v>
      </c>
      <c r="JX1" s="176">
        <f t="shared" si="4"/>
        <v>277</v>
      </c>
      <c r="JY1" s="176">
        <f t="shared" si="4"/>
        <v>278</v>
      </c>
      <c r="JZ1" s="176">
        <f t="shared" si="4"/>
        <v>279</v>
      </c>
      <c r="KA1" s="176">
        <f t="shared" si="4"/>
        <v>280</v>
      </c>
      <c r="KB1" s="176">
        <f t="shared" si="4"/>
        <v>281</v>
      </c>
      <c r="KC1" s="176">
        <f t="shared" si="4"/>
        <v>282</v>
      </c>
      <c r="KD1" s="176">
        <f t="shared" si="4"/>
        <v>283</v>
      </c>
      <c r="KE1" s="176">
        <f t="shared" si="4"/>
        <v>284</v>
      </c>
      <c r="KF1" s="176">
        <f t="shared" si="4"/>
        <v>285</v>
      </c>
      <c r="KG1" s="176">
        <f t="shared" si="4"/>
        <v>286</v>
      </c>
      <c r="KH1" s="176">
        <f t="shared" si="4"/>
        <v>287</v>
      </c>
      <c r="KI1" s="176">
        <f t="shared" si="4"/>
        <v>288</v>
      </c>
      <c r="KJ1" s="176">
        <f t="shared" si="4"/>
        <v>289</v>
      </c>
      <c r="KK1" s="176">
        <f t="shared" si="4"/>
        <v>290</v>
      </c>
      <c r="KL1" s="176">
        <f t="shared" si="4"/>
        <v>291</v>
      </c>
      <c r="KM1" s="176">
        <f t="shared" si="4"/>
        <v>292</v>
      </c>
      <c r="KN1" s="176">
        <f t="shared" si="4"/>
        <v>293</v>
      </c>
      <c r="KO1" s="176">
        <f t="shared" si="4"/>
        <v>294</v>
      </c>
      <c r="KP1" s="176">
        <f t="shared" si="4"/>
        <v>295</v>
      </c>
      <c r="KQ1" s="176">
        <f t="shared" si="4"/>
        <v>296</v>
      </c>
      <c r="KR1" s="176">
        <f t="shared" si="4"/>
        <v>297</v>
      </c>
      <c r="KS1" s="176">
        <f t="shared" si="4"/>
        <v>298</v>
      </c>
      <c r="KT1" s="176">
        <f t="shared" si="4"/>
        <v>299</v>
      </c>
      <c r="KU1" s="176">
        <f t="shared" si="4"/>
        <v>300</v>
      </c>
      <c r="KV1" s="176">
        <f t="shared" si="4"/>
        <v>301</v>
      </c>
      <c r="KW1" s="176">
        <f t="shared" si="4"/>
        <v>302</v>
      </c>
      <c r="KX1" s="176">
        <f t="shared" si="4"/>
        <v>303</v>
      </c>
      <c r="KY1" s="176">
        <f t="shared" si="4"/>
        <v>304</v>
      </c>
      <c r="KZ1" s="176">
        <f t="shared" si="4"/>
        <v>305</v>
      </c>
      <c r="LA1" s="176">
        <f t="shared" si="4"/>
        <v>306</v>
      </c>
      <c r="LB1" s="176">
        <f t="shared" si="4"/>
        <v>307</v>
      </c>
      <c r="LC1" s="176">
        <f t="shared" si="4"/>
        <v>308</v>
      </c>
      <c r="LD1" s="176">
        <f t="shared" si="4"/>
        <v>309</v>
      </c>
      <c r="LE1" s="176">
        <f t="shared" si="4"/>
        <v>310</v>
      </c>
      <c r="LF1" s="176">
        <f t="shared" si="4"/>
        <v>311</v>
      </c>
      <c r="LG1" s="176">
        <f t="shared" si="4"/>
        <v>312</v>
      </c>
      <c r="LH1" s="176">
        <f t="shared" si="4"/>
        <v>313</v>
      </c>
      <c r="LI1" s="176">
        <f t="shared" si="4"/>
        <v>314</v>
      </c>
      <c r="LJ1" s="176">
        <f t="shared" si="4"/>
        <v>315</v>
      </c>
      <c r="LK1" s="176">
        <f t="shared" si="4"/>
        <v>316</v>
      </c>
      <c r="LL1" s="176">
        <f t="shared" si="4"/>
        <v>317</v>
      </c>
      <c r="LM1" s="176">
        <f t="shared" si="4"/>
        <v>318</v>
      </c>
      <c r="LN1" s="176">
        <f t="shared" si="4"/>
        <v>319</v>
      </c>
      <c r="LO1" s="176">
        <f t="shared" si="4"/>
        <v>320</v>
      </c>
      <c r="LP1" s="176">
        <f t="shared" ref="LP1:ND1" si="5">LO1+1</f>
        <v>321</v>
      </c>
      <c r="LQ1" s="176">
        <f t="shared" si="5"/>
        <v>322</v>
      </c>
      <c r="LR1" s="176">
        <f t="shared" si="5"/>
        <v>323</v>
      </c>
      <c r="LS1" s="176">
        <f t="shared" si="5"/>
        <v>324</v>
      </c>
      <c r="LT1" s="176">
        <f t="shared" si="5"/>
        <v>325</v>
      </c>
      <c r="LU1" s="176">
        <f t="shared" si="5"/>
        <v>326</v>
      </c>
      <c r="LV1" s="176">
        <f t="shared" si="5"/>
        <v>327</v>
      </c>
      <c r="LW1" s="176">
        <f t="shared" si="5"/>
        <v>328</v>
      </c>
      <c r="LX1" s="176">
        <f t="shared" si="5"/>
        <v>329</v>
      </c>
      <c r="LY1" s="176">
        <f t="shared" si="5"/>
        <v>330</v>
      </c>
      <c r="LZ1" s="176">
        <f t="shared" si="5"/>
        <v>331</v>
      </c>
      <c r="MA1" s="176">
        <f t="shared" si="5"/>
        <v>332</v>
      </c>
      <c r="MB1" s="176">
        <f t="shared" si="5"/>
        <v>333</v>
      </c>
      <c r="MC1" s="176">
        <f t="shared" si="5"/>
        <v>334</v>
      </c>
      <c r="MD1" s="176">
        <f t="shared" si="5"/>
        <v>335</v>
      </c>
      <c r="ME1" s="176">
        <f t="shared" si="5"/>
        <v>336</v>
      </c>
      <c r="MF1" s="176">
        <f t="shared" si="5"/>
        <v>337</v>
      </c>
      <c r="MG1" s="176">
        <f t="shared" si="5"/>
        <v>338</v>
      </c>
      <c r="MH1" s="176">
        <f t="shared" si="5"/>
        <v>339</v>
      </c>
      <c r="MI1" s="176">
        <f t="shared" si="5"/>
        <v>340</v>
      </c>
      <c r="MJ1" s="176">
        <f t="shared" si="5"/>
        <v>341</v>
      </c>
      <c r="MK1" s="176">
        <f t="shared" si="5"/>
        <v>342</v>
      </c>
      <c r="ML1" s="176">
        <f t="shared" si="5"/>
        <v>343</v>
      </c>
      <c r="MM1" s="176">
        <f t="shared" si="5"/>
        <v>344</v>
      </c>
      <c r="MN1" s="176">
        <f t="shared" si="5"/>
        <v>345</v>
      </c>
      <c r="MO1" s="176">
        <f t="shared" si="5"/>
        <v>346</v>
      </c>
      <c r="MP1" s="176">
        <f t="shared" si="5"/>
        <v>347</v>
      </c>
      <c r="MQ1" s="176">
        <f t="shared" si="5"/>
        <v>348</v>
      </c>
      <c r="MR1" s="176">
        <f t="shared" si="5"/>
        <v>349</v>
      </c>
      <c r="MS1" s="176">
        <f t="shared" si="5"/>
        <v>350</v>
      </c>
      <c r="MT1" s="176">
        <f t="shared" si="5"/>
        <v>351</v>
      </c>
      <c r="MU1" s="176">
        <f t="shared" si="5"/>
        <v>352</v>
      </c>
      <c r="MV1" s="176">
        <f t="shared" si="5"/>
        <v>353</v>
      </c>
      <c r="MW1" s="176">
        <f t="shared" si="5"/>
        <v>354</v>
      </c>
      <c r="MX1" s="176">
        <f t="shared" si="5"/>
        <v>355</v>
      </c>
      <c r="MY1" s="176">
        <f t="shared" si="5"/>
        <v>356</v>
      </c>
      <c r="MZ1" s="176">
        <f t="shared" si="5"/>
        <v>357</v>
      </c>
      <c r="NA1" s="176">
        <f t="shared" si="5"/>
        <v>358</v>
      </c>
      <c r="NB1" s="176">
        <f t="shared" si="5"/>
        <v>359</v>
      </c>
      <c r="NC1" s="176">
        <f t="shared" si="5"/>
        <v>360</v>
      </c>
      <c r="ND1" s="176">
        <f t="shared" si="5"/>
        <v>361</v>
      </c>
    </row>
    <row r="2" spans="1:368" ht="18.75" customHeight="1" thickBot="1" x14ac:dyDescent="0.35">
      <c r="A2" s="64" t="s">
        <v>124</v>
      </c>
      <c r="B2" s="65">
        <f>IF(Calculator!C25=0, Calculator!C24, 0)</f>
        <v>0</v>
      </c>
      <c r="C2" s="65"/>
      <c r="D2" s="164"/>
      <c r="E2" s="175"/>
      <c r="F2" s="175"/>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c r="CM2" s="177"/>
      <c r="CN2" s="177"/>
      <c r="CO2" s="177"/>
      <c r="CP2" s="177"/>
      <c r="CQ2" s="177"/>
      <c r="CR2" s="177"/>
      <c r="CS2" s="177"/>
      <c r="CT2" s="177"/>
      <c r="CU2" s="177"/>
      <c r="CV2" s="177"/>
      <c r="CW2" s="177"/>
      <c r="CX2" s="177"/>
      <c r="CY2" s="177"/>
      <c r="CZ2" s="177"/>
      <c r="DA2" s="177"/>
      <c r="DB2" s="177"/>
      <c r="DC2" s="177"/>
      <c r="DD2" s="177"/>
      <c r="DE2" s="177"/>
      <c r="DF2" s="177"/>
      <c r="DG2" s="177"/>
      <c r="DH2" s="177"/>
      <c r="DI2" s="177"/>
      <c r="DJ2" s="177"/>
      <c r="DK2" s="177"/>
      <c r="DL2" s="177"/>
      <c r="DM2" s="177"/>
      <c r="DN2" s="177"/>
      <c r="DO2" s="177"/>
      <c r="DP2" s="177"/>
      <c r="DQ2" s="177"/>
      <c r="DR2" s="177"/>
      <c r="DS2" s="177"/>
      <c r="DT2" s="177"/>
      <c r="DU2" s="177"/>
      <c r="DV2" s="177"/>
      <c r="DW2" s="177"/>
      <c r="DX2" s="177"/>
      <c r="DY2" s="177"/>
      <c r="DZ2" s="177"/>
      <c r="EA2" s="177"/>
      <c r="EB2" s="177"/>
      <c r="EC2" s="177"/>
      <c r="ED2" s="177"/>
      <c r="EE2" s="177"/>
      <c r="EF2" s="177"/>
      <c r="EG2" s="177"/>
      <c r="EH2" s="177"/>
      <c r="EI2" s="177"/>
      <c r="EJ2" s="177"/>
      <c r="EK2" s="177"/>
      <c r="EL2" s="177"/>
      <c r="EM2" s="177"/>
      <c r="EN2" s="177"/>
      <c r="EO2" s="177"/>
      <c r="EP2" s="177"/>
      <c r="EQ2" s="177"/>
      <c r="ER2" s="177"/>
      <c r="ES2" s="177"/>
      <c r="ET2" s="177"/>
      <c r="EU2" s="177"/>
      <c r="EV2" s="177"/>
      <c r="EW2" s="177"/>
      <c r="EX2" s="177"/>
      <c r="EY2" s="177"/>
      <c r="EZ2" s="177"/>
      <c r="FA2" s="177"/>
      <c r="FB2" s="177"/>
      <c r="FC2" s="177"/>
      <c r="FD2" s="177"/>
      <c r="FE2" s="177"/>
      <c r="FF2" s="177"/>
      <c r="FG2" s="177"/>
      <c r="FH2" s="177"/>
      <c r="FI2" s="177"/>
      <c r="FJ2" s="177"/>
      <c r="FK2" s="177"/>
      <c r="FL2" s="177"/>
      <c r="FM2" s="177"/>
      <c r="FN2" s="177"/>
      <c r="FO2" s="177"/>
      <c r="FP2" s="177"/>
      <c r="FQ2" s="177"/>
      <c r="FR2" s="177"/>
      <c r="FS2" s="177"/>
      <c r="FT2" s="177"/>
      <c r="FU2" s="177"/>
      <c r="FV2" s="177"/>
      <c r="FW2" s="177"/>
      <c r="FX2" s="177"/>
      <c r="FY2" s="177"/>
      <c r="FZ2" s="177"/>
      <c r="GA2" s="177"/>
      <c r="GB2" s="177"/>
      <c r="GC2" s="177"/>
      <c r="GD2" s="177"/>
      <c r="GE2" s="177"/>
      <c r="GF2" s="177"/>
      <c r="GG2" s="177"/>
      <c r="GH2" s="177"/>
      <c r="GI2" s="177"/>
      <c r="GJ2" s="177"/>
      <c r="GK2" s="177"/>
      <c r="GL2" s="177"/>
      <c r="GM2" s="177"/>
      <c r="GN2" s="177"/>
      <c r="GO2" s="177"/>
      <c r="GP2" s="177"/>
      <c r="GQ2" s="177"/>
      <c r="GR2" s="177"/>
      <c r="GS2" s="177"/>
      <c r="GT2" s="177"/>
      <c r="GU2" s="177"/>
      <c r="GV2" s="177"/>
      <c r="GW2" s="177"/>
      <c r="GX2" s="177"/>
      <c r="GY2" s="177"/>
      <c r="GZ2" s="177"/>
      <c r="HA2" s="177"/>
      <c r="HB2" s="177"/>
      <c r="HC2" s="177"/>
      <c r="HD2" s="177"/>
      <c r="HE2" s="177"/>
      <c r="HF2" s="177"/>
      <c r="HG2" s="177"/>
      <c r="HH2" s="177"/>
      <c r="HI2" s="177"/>
      <c r="HJ2" s="177"/>
      <c r="HK2" s="177"/>
      <c r="HL2" s="177"/>
      <c r="HM2" s="177"/>
      <c r="HN2" s="177"/>
      <c r="HO2" s="177"/>
      <c r="HP2" s="177"/>
      <c r="HQ2" s="177"/>
      <c r="HR2" s="177"/>
      <c r="HS2" s="177"/>
      <c r="HT2" s="177"/>
      <c r="HU2" s="177"/>
      <c r="HV2" s="177"/>
      <c r="HW2" s="177"/>
      <c r="HX2" s="177"/>
      <c r="HY2" s="177"/>
      <c r="HZ2" s="177"/>
      <c r="IA2" s="177"/>
      <c r="IB2" s="177"/>
      <c r="IC2" s="177"/>
      <c r="ID2" s="177"/>
      <c r="IE2" s="177"/>
      <c r="IF2" s="177"/>
      <c r="IG2" s="177"/>
      <c r="IH2" s="177"/>
      <c r="II2" s="177"/>
      <c r="IJ2" s="177"/>
      <c r="IK2" s="177"/>
      <c r="IL2" s="177"/>
      <c r="IM2" s="177"/>
      <c r="IN2" s="177"/>
      <c r="IO2" s="177"/>
      <c r="IP2" s="177"/>
      <c r="IQ2" s="177"/>
      <c r="IR2" s="177"/>
      <c r="IS2" s="177"/>
      <c r="IT2" s="177"/>
      <c r="IU2" s="177"/>
      <c r="IV2" s="177"/>
      <c r="IW2" s="177"/>
      <c r="IX2" s="177"/>
      <c r="IY2" s="177"/>
      <c r="IZ2" s="177"/>
      <c r="JA2" s="177"/>
      <c r="JB2" s="177"/>
      <c r="JC2" s="177"/>
      <c r="JD2" s="177"/>
      <c r="JE2" s="177"/>
      <c r="JF2" s="177"/>
      <c r="JG2" s="177"/>
      <c r="JH2" s="177"/>
      <c r="JI2" s="177"/>
      <c r="JJ2" s="177"/>
      <c r="JK2" s="177"/>
      <c r="JL2" s="177"/>
      <c r="JM2" s="177"/>
      <c r="JN2" s="177"/>
      <c r="JO2" s="177"/>
      <c r="JP2" s="177"/>
      <c r="JQ2" s="177"/>
      <c r="JR2" s="177"/>
      <c r="JS2" s="177"/>
      <c r="JT2" s="177"/>
      <c r="JU2" s="177"/>
      <c r="JV2" s="177"/>
      <c r="JW2" s="177"/>
      <c r="JX2" s="177"/>
      <c r="JY2" s="177"/>
      <c r="JZ2" s="177"/>
      <c r="KA2" s="177"/>
      <c r="KB2" s="177"/>
      <c r="KC2" s="177"/>
      <c r="KD2" s="177"/>
      <c r="KE2" s="177"/>
      <c r="KF2" s="177"/>
      <c r="KG2" s="177"/>
      <c r="KH2" s="177"/>
      <c r="KI2" s="177"/>
      <c r="KJ2" s="177"/>
      <c r="KK2" s="177"/>
      <c r="KL2" s="177"/>
      <c r="KM2" s="177"/>
      <c r="KN2" s="177"/>
      <c r="KO2" s="177"/>
      <c r="KP2" s="177"/>
      <c r="KQ2" s="177"/>
      <c r="KR2" s="177"/>
      <c r="KS2" s="177"/>
      <c r="KT2" s="177"/>
      <c r="KU2" s="177"/>
      <c r="KV2" s="177"/>
      <c r="KW2" s="177"/>
      <c r="KX2" s="177"/>
      <c r="KY2" s="177"/>
      <c r="KZ2" s="177"/>
      <c r="LA2" s="177"/>
      <c r="LB2" s="177"/>
      <c r="LC2" s="177"/>
      <c r="LD2" s="177"/>
      <c r="LE2" s="177"/>
      <c r="LF2" s="177"/>
      <c r="LG2" s="177"/>
      <c r="LH2" s="177"/>
      <c r="LI2" s="177"/>
      <c r="LJ2" s="177"/>
      <c r="LK2" s="177"/>
      <c r="LL2" s="177"/>
      <c r="LM2" s="177"/>
      <c r="LN2" s="177"/>
      <c r="LO2" s="177"/>
      <c r="LP2" s="177"/>
      <c r="LQ2" s="177"/>
      <c r="LR2" s="177"/>
      <c r="LS2" s="177"/>
      <c r="LT2" s="177"/>
      <c r="LU2" s="177"/>
      <c r="LV2" s="177"/>
      <c r="LW2" s="177"/>
      <c r="LX2" s="177"/>
      <c r="LY2" s="177"/>
      <c r="LZ2" s="177"/>
      <c r="MA2" s="177"/>
      <c r="MB2" s="177"/>
      <c r="MC2" s="177"/>
      <c r="MD2" s="177"/>
      <c r="ME2" s="177"/>
      <c r="MF2" s="177"/>
      <c r="MG2" s="177"/>
      <c r="MH2" s="177"/>
      <c r="MI2" s="177"/>
      <c r="MJ2" s="177"/>
      <c r="MK2" s="177"/>
      <c r="ML2" s="177"/>
      <c r="MM2" s="177"/>
      <c r="MN2" s="177"/>
      <c r="MO2" s="177"/>
      <c r="MP2" s="177"/>
      <c r="MQ2" s="177"/>
      <c r="MR2" s="177"/>
      <c r="MS2" s="177"/>
      <c r="MT2" s="177"/>
      <c r="MU2" s="177"/>
      <c r="MV2" s="177"/>
      <c r="MW2" s="177"/>
      <c r="MX2" s="177"/>
      <c r="MY2" s="177"/>
      <c r="MZ2" s="177"/>
      <c r="NA2" s="177"/>
      <c r="NB2" s="177"/>
      <c r="NC2" s="177"/>
      <c r="ND2" s="177"/>
    </row>
    <row r="3" spans="1:368" ht="18.75" customHeight="1" thickBot="1" x14ac:dyDescent="0.35">
      <c r="A3" s="188" t="s">
        <v>124</v>
      </c>
      <c r="B3" s="189">
        <f>IF(Calculator!C51=0, Calculator!C50, 0)</f>
        <v>0</v>
      </c>
      <c r="C3" s="192"/>
      <c r="D3" s="193"/>
      <c r="E3" s="175"/>
      <c r="F3" s="175"/>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c r="CN3" s="177"/>
      <c r="CO3" s="177"/>
      <c r="CP3" s="177"/>
      <c r="CQ3" s="177"/>
      <c r="CR3" s="177"/>
      <c r="CS3" s="177"/>
      <c r="CT3" s="177"/>
      <c r="CU3" s="177"/>
      <c r="CV3" s="177"/>
      <c r="CW3" s="177"/>
      <c r="CX3" s="177"/>
      <c r="CY3" s="177"/>
      <c r="CZ3" s="177"/>
      <c r="DA3" s="177"/>
      <c r="DB3" s="177"/>
      <c r="DC3" s="177"/>
      <c r="DD3" s="177"/>
      <c r="DE3" s="177"/>
      <c r="DF3" s="177"/>
      <c r="DG3" s="177"/>
      <c r="DH3" s="177"/>
      <c r="DI3" s="177"/>
      <c r="DJ3" s="177"/>
      <c r="DK3" s="177"/>
      <c r="DL3" s="177"/>
      <c r="DM3" s="177"/>
      <c r="DN3" s="177"/>
      <c r="DO3" s="177"/>
      <c r="DP3" s="177"/>
      <c r="DQ3" s="177"/>
      <c r="DR3" s="177"/>
      <c r="DS3" s="177"/>
      <c r="DT3" s="177"/>
      <c r="DU3" s="177"/>
      <c r="DV3" s="177"/>
      <c r="DW3" s="177"/>
      <c r="DX3" s="177"/>
      <c r="DY3" s="177"/>
      <c r="DZ3" s="177"/>
      <c r="EA3" s="177"/>
      <c r="EB3" s="177"/>
      <c r="EC3" s="177"/>
      <c r="ED3" s="177"/>
      <c r="EE3" s="177"/>
      <c r="EF3" s="177"/>
      <c r="EG3" s="177"/>
      <c r="EH3" s="177"/>
      <c r="EI3" s="177"/>
      <c r="EJ3" s="177"/>
      <c r="EK3" s="177"/>
      <c r="EL3" s="177"/>
      <c r="EM3" s="177"/>
      <c r="EN3" s="177"/>
      <c r="EO3" s="177"/>
      <c r="EP3" s="177"/>
      <c r="EQ3" s="177"/>
      <c r="ER3" s="177"/>
      <c r="ES3" s="177"/>
      <c r="ET3" s="177"/>
      <c r="EU3" s="177"/>
      <c r="EV3" s="177"/>
      <c r="EW3" s="177"/>
      <c r="EX3" s="177"/>
      <c r="EY3" s="177"/>
      <c r="EZ3" s="177"/>
      <c r="FA3" s="177"/>
      <c r="FB3" s="177"/>
      <c r="FC3" s="177"/>
      <c r="FD3" s="177"/>
      <c r="FE3" s="177"/>
      <c r="FF3" s="177"/>
      <c r="FG3" s="177"/>
      <c r="FH3" s="177"/>
      <c r="FI3" s="177"/>
      <c r="FJ3" s="177"/>
      <c r="FK3" s="177"/>
      <c r="FL3" s="177"/>
      <c r="FM3" s="177"/>
      <c r="FN3" s="177"/>
      <c r="FO3" s="177"/>
      <c r="FP3" s="177"/>
      <c r="FQ3" s="177"/>
      <c r="FR3" s="177"/>
      <c r="FS3" s="177"/>
      <c r="FT3" s="177"/>
      <c r="FU3" s="177"/>
      <c r="FV3" s="177"/>
      <c r="FW3" s="177"/>
      <c r="FX3" s="177"/>
      <c r="FY3" s="177"/>
      <c r="FZ3" s="177"/>
      <c r="GA3" s="177"/>
      <c r="GB3" s="177"/>
      <c r="GC3" s="177"/>
      <c r="GD3" s="177"/>
      <c r="GE3" s="177"/>
      <c r="GF3" s="177"/>
      <c r="GG3" s="177"/>
      <c r="GH3" s="177"/>
      <c r="GI3" s="177"/>
      <c r="GJ3" s="177"/>
      <c r="GK3" s="177"/>
      <c r="GL3" s="177"/>
      <c r="GM3" s="177"/>
      <c r="GN3" s="177"/>
      <c r="GO3" s="177"/>
      <c r="GP3" s="177"/>
      <c r="GQ3" s="177"/>
      <c r="GR3" s="177"/>
      <c r="GS3" s="177"/>
      <c r="GT3" s="177"/>
      <c r="GU3" s="177"/>
      <c r="GV3" s="177"/>
      <c r="GW3" s="177"/>
      <c r="GX3" s="177"/>
      <c r="GY3" s="177"/>
      <c r="GZ3" s="177"/>
      <c r="HA3" s="177"/>
      <c r="HB3" s="177"/>
      <c r="HC3" s="177"/>
      <c r="HD3" s="177"/>
      <c r="HE3" s="177"/>
      <c r="HF3" s="177"/>
      <c r="HG3" s="177"/>
      <c r="HH3" s="177"/>
      <c r="HI3" s="177"/>
      <c r="HJ3" s="177"/>
      <c r="HK3" s="177"/>
      <c r="HL3" s="177"/>
      <c r="HM3" s="177"/>
      <c r="HN3" s="177"/>
      <c r="HO3" s="177"/>
      <c r="HP3" s="177"/>
      <c r="HQ3" s="177"/>
      <c r="HR3" s="177"/>
      <c r="HS3" s="177"/>
      <c r="HT3" s="177"/>
      <c r="HU3" s="177"/>
      <c r="HV3" s="177"/>
      <c r="HW3" s="177"/>
      <c r="HX3" s="177"/>
      <c r="HY3" s="177"/>
      <c r="HZ3" s="177"/>
      <c r="IA3" s="177"/>
      <c r="IB3" s="177"/>
      <c r="IC3" s="177"/>
      <c r="ID3" s="177"/>
      <c r="IE3" s="177"/>
      <c r="IF3" s="177"/>
      <c r="IG3" s="177"/>
      <c r="IH3" s="177"/>
      <c r="II3" s="177"/>
      <c r="IJ3" s="177"/>
      <c r="IK3" s="177"/>
      <c r="IL3" s="177"/>
      <c r="IM3" s="177"/>
      <c r="IN3" s="177"/>
      <c r="IO3" s="177"/>
      <c r="IP3" s="177"/>
      <c r="IQ3" s="177"/>
      <c r="IR3" s="177"/>
      <c r="IS3" s="177"/>
      <c r="IT3" s="177"/>
      <c r="IU3" s="177"/>
      <c r="IV3" s="177"/>
      <c r="IW3" s="177"/>
      <c r="IX3" s="177"/>
      <c r="IY3" s="177"/>
      <c r="IZ3" s="177"/>
      <c r="JA3" s="177"/>
      <c r="JB3" s="177"/>
      <c r="JC3" s="177"/>
      <c r="JD3" s="177"/>
      <c r="JE3" s="177"/>
      <c r="JF3" s="177"/>
      <c r="JG3" s="177"/>
      <c r="JH3" s="177"/>
      <c r="JI3" s="177"/>
      <c r="JJ3" s="177"/>
      <c r="JK3" s="177"/>
      <c r="JL3" s="177"/>
      <c r="JM3" s="177"/>
      <c r="JN3" s="177"/>
      <c r="JO3" s="177"/>
      <c r="JP3" s="177"/>
      <c r="JQ3" s="177"/>
      <c r="JR3" s="177"/>
      <c r="JS3" s="177"/>
      <c r="JT3" s="177"/>
      <c r="JU3" s="177"/>
      <c r="JV3" s="177"/>
      <c r="JW3" s="177"/>
      <c r="JX3" s="177"/>
      <c r="JY3" s="177"/>
      <c r="JZ3" s="177"/>
      <c r="KA3" s="177"/>
      <c r="KB3" s="177"/>
      <c r="KC3" s="177"/>
      <c r="KD3" s="177"/>
      <c r="KE3" s="177"/>
      <c r="KF3" s="177"/>
      <c r="KG3" s="177"/>
      <c r="KH3" s="177"/>
      <c r="KI3" s="177"/>
      <c r="KJ3" s="177"/>
      <c r="KK3" s="177"/>
      <c r="KL3" s="177"/>
      <c r="KM3" s="177"/>
      <c r="KN3" s="177"/>
      <c r="KO3" s="177"/>
      <c r="KP3" s="177"/>
      <c r="KQ3" s="177"/>
      <c r="KR3" s="177"/>
      <c r="KS3" s="177"/>
      <c r="KT3" s="177"/>
      <c r="KU3" s="177"/>
      <c r="KV3" s="177"/>
      <c r="KW3" s="177"/>
      <c r="KX3" s="177"/>
      <c r="KY3" s="177"/>
      <c r="KZ3" s="177"/>
      <c r="LA3" s="177"/>
      <c r="LB3" s="177"/>
      <c r="LC3" s="177"/>
      <c r="LD3" s="177"/>
      <c r="LE3" s="177"/>
      <c r="LF3" s="177"/>
      <c r="LG3" s="177"/>
      <c r="LH3" s="177"/>
      <c r="LI3" s="177"/>
      <c r="LJ3" s="177"/>
      <c r="LK3" s="177"/>
      <c r="LL3" s="177"/>
      <c r="LM3" s="177"/>
      <c r="LN3" s="177"/>
      <c r="LO3" s="177"/>
      <c r="LP3" s="177"/>
      <c r="LQ3" s="177"/>
      <c r="LR3" s="177"/>
      <c r="LS3" s="177"/>
      <c r="LT3" s="177"/>
      <c r="LU3" s="177"/>
      <c r="LV3" s="177"/>
      <c r="LW3" s="177"/>
      <c r="LX3" s="177"/>
      <c r="LY3" s="177"/>
      <c r="LZ3" s="177"/>
      <c r="MA3" s="177"/>
      <c r="MB3" s="177"/>
      <c r="MC3" s="177"/>
      <c r="MD3" s="177"/>
      <c r="ME3" s="177"/>
      <c r="MF3" s="177"/>
      <c r="MG3" s="177"/>
      <c r="MH3" s="177"/>
      <c r="MI3" s="177"/>
      <c r="MJ3" s="177"/>
      <c r="MK3" s="177"/>
      <c r="ML3" s="177"/>
      <c r="MM3" s="177"/>
      <c r="MN3" s="177"/>
      <c r="MO3" s="177"/>
      <c r="MP3" s="177"/>
      <c r="MQ3" s="177"/>
      <c r="MR3" s="177"/>
      <c r="MS3" s="177"/>
      <c r="MT3" s="177"/>
      <c r="MU3" s="177"/>
      <c r="MV3" s="177"/>
      <c r="MW3" s="177"/>
      <c r="MX3" s="177"/>
      <c r="MY3" s="177"/>
      <c r="MZ3" s="177"/>
      <c r="NA3" s="177"/>
      <c r="NB3" s="177"/>
      <c r="NC3" s="177"/>
      <c r="ND3" s="177"/>
    </row>
    <row r="4" spans="1:368" ht="18" thickBot="1" x14ac:dyDescent="0.35">
      <c r="A4" s="123" t="s">
        <v>127</v>
      </c>
      <c r="B4" s="66">
        <f>IF(Calculator!C25=0, Calculator!E24, 0)</f>
        <v>0</v>
      </c>
      <c r="C4" s="66">
        <v>1</v>
      </c>
      <c r="D4" s="165">
        <f>C4/SUM($C$4:$C$23)</f>
        <v>0.05</v>
      </c>
      <c r="E4" s="177">
        <v>0</v>
      </c>
      <c r="F4" s="175">
        <f>360 * SUM(D$4:D4)</f>
        <v>18</v>
      </c>
      <c r="G4" s="177">
        <f t="shared" ref="G4:BR4" si="6">IF(AND(G$1&gt;=$E4,G$1&lt;=$F4),$B4,0)</f>
        <v>0</v>
      </c>
      <c r="H4" s="177">
        <f t="shared" si="6"/>
        <v>0</v>
      </c>
      <c r="I4" s="177">
        <f t="shared" si="6"/>
        <v>0</v>
      </c>
      <c r="J4" s="177">
        <f t="shared" si="6"/>
        <v>0</v>
      </c>
      <c r="K4" s="177">
        <f t="shared" si="6"/>
        <v>0</v>
      </c>
      <c r="L4" s="177">
        <f t="shared" si="6"/>
        <v>0</v>
      </c>
      <c r="M4" s="177">
        <f t="shared" si="6"/>
        <v>0</v>
      </c>
      <c r="N4" s="177">
        <f t="shared" si="6"/>
        <v>0</v>
      </c>
      <c r="O4" s="177">
        <f t="shared" si="6"/>
        <v>0</v>
      </c>
      <c r="P4" s="177">
        <f t="shared" si="6"/>
        <v>0</v>
      </c>
      <c r="Q4" s="177">
        <f t="shared" si="6"/>
        <v>0</v>
      </c>
      <c r="R4" s="177">
        <f t="shared" si="6"/>
        <v>0</v>
      </c>
      <c r="S4" s="177">
        <f t="shared" si="6"/>
        <v>0</v>
      </c>
      <c r="T4" s="177">
        <f t="shared" si="6"/>
        <v>0</v>
      </c>
      <c r="U4" s="177">
        <f t="shared" si="6"/>
        <v>0</v>
      </c>
      <c r="V4" s="177">
        <f t="shared" si="6"/>
        <v>0</v>
      </c>
      <c r="W4" s="177">
        <f t="shared" si="6"/>
        <v>0</v>
      </c>
      <c r="X4" s="177">
        <f t="shared" si="6"/>
        <v>0</v>
      </c>
      <c r="Y4" s="177">
        <f t="shared" si="6"/>
        <v>0</v>
      </c>
      <c r="Z4" s="177">
        <f t="shared" si="6"/>
        <v>0</v>
      </c>
      <c r="AA4" s="177">
        <f t="shared" si="6"/>
        <v>0</v>
      </c>
      <c r="AB4" s="177">
        <f t="shared" si="6"/>
        <v>0</v>
      </c>
      <c r="AC4" s="177">
        <f t="shared" si="6"/>
        <v>0</v>
      </c>
      <c r="AD4" s="177">
        <f t="shared" si="6"/>
        <v>0</v>
      </c>
      <c r="AE4" s="177">
        <f t="shared" si="6"/>
        <v>0</v>
      </c>
      <c r="AF4" s="177">
        <f t="shared" si="6"/>
        <v>0</v>
      </c>
      <c r="AG4" s="177">
        <f t="shared" si="6"/>
        <v>0</v>
      </c>
      <c r="AH4" s="177">
        <f t="shared" si="6"/>
        <v>0</v>
      </c>
      <c r="AI4" s="177">
        <f t="shared" si="6"/>
        <v>0</v>
      </c>
      <c r="AJ4" s="177">
        <f t="shared" si="6"/>
        <v>0</v>
      </c>
      <c r="AK4" s="177">
        <f t="shared" si="6"/>
        <v>0</v>
      </c>
      <c r="AL4" s="177">
        <f t="shared" si="6"/>
        <v>0</v>
      </c>
      <c r="AM4" s="177">
        <f t="shared" si="6"/>
        <v>0</v>
      </c>
      <c r="AN4" s="177">
        <f t="shared" si="6"/>
        <v>0</v>
      </c>
      <c r="AO4" s="177">
        <f t="shared" si="6"/>
        <v>0</v>
      </c>
      <c r="AP4" s="177">
        <f t="shared" si="6"/>
        <v>0</v>
      </c>
      <c r="AQ4" s="177">
        <f t="shared" si="6"/>
        <v>0</v>
      </c>
      <c r="AR4" s="177">
        <f t="shared" si="6"/>
        <v>0</v>
      </c>
      <c r="AS4" s="177">
        <f t="shared" si="6"/>
        <v>0</v>
      </c>
      <c r="AT4" s="177">
        <f t="shared" si="6"/>
        <v>0</v>
      </c>
      <c r="AU4" s="177">
        <f t="shared" si="6"/>
        <v>0</v>
      </c>
      <c r="AV4" s="177">
        <f t="shared" si="6"/>
        <v>0</v>
      </c>
      <c r="AW4" s="177">
        <f t="shared" si="6"/>
        <v>0</v>
      </c>
      <c r="AX4" s="177">
        <f t="shared" si="6"/>
        <v>0</v>
      </c>
      <c r="AY4" s="177">
        <f t="shared" si="6"/>
        <v>0</v>
      </c>
      <c r="AZ4" s="177">
        <f t="shared" si="6"/>
        <v>0</v>
      </c>
      <c r="BA4" s="177">
        <f t="shared" si="6"/>
        <v>0</v>
      </c>
      <c r="BB4" s="177">
        <f t="shared" si="6"/>
        <v>0</v>
      </c>
      <c r="BC4" s="177">
        <f t="shared" si="6"/>
        <v>0</v>
      </c>
      <c r="BD4" s="177">
        <f t="shared" si="6"/>
        <v>0</v>
      </c>
      <c r="BE4" s="177">
        <f t="shared" si="6"/>
        <v>0</v>
      </c>
      <c r="BF4" s="177">
        <f t="shared" si="6"/>
        <v>0</v>
      </c>
      <c r="BG4" s="177">
        <f t="shared" si="6"/>
        <v>0</v>
      </c>
      <c r="BH4" s="177">
        <f t="shared" si="6"/>
        <v>0</v>
      </c>
      <c r="BI4" s="177">
        <f t="shared" si="6"/>
        <v>0</v>
      </c>
      <c r="BJ4" s="177">
        <f t="shared" si="6"/>
        <v>0</v>
      </c>
      <c r="BK4" s="177">
        <f t="shared" si="6"/>
        <v>0</v>
      </c>
      <c r="BL4" s="177">
        <f t="shared" si="6"/>
        <v>0</v>
      </c>
      <c r="BM4" s="177">
        <f t="shared" si="6"/>
        <v>0</v>
      </c>
      <c r="BN4" s="177">
        <f t="shared" si="6"/>
        <v>0</v>
      </c>
      <c r="BO4" s="177">
        <f t="shared" si="6"/>
        <v>0</v>
      </c>
      <c r="BP4" s="177">
        <f t="shared" si="6"/>
        <v>0</v>
      </c>
      <c r="BQ4" s="177">
        <f t="shared" si="6"/>
        <v>0</v>
      </c>
      <c r="BR4" s="177">
        <f t="shared" si="6"/>
        <v>0</v>
      </c>
      <c r="BS4" s="177">
        <f t="shared" ref="BS4:ED4" si="7">IF(AND(BS$1&gt;=$E4,BS$1&lt;=$F4),$B4,0)</f>
        <v>0</v>
      </c>
      <c r="BT4" s="177">
        <f t="shared" si="7"/>
        <v>0</v>
      </c>
      <c r="BU4" s="177">
        <f t="shared" si="7"/>
        <v>0</v>
      </c>
      <c r="BV4" s="177">
        <f t="shared" si="7"/>
        <v>0</v>
      </c>
      <c r="BW4" s="177">
        <f t="shared" si="7"/>
        <v>0</v>
      </c>
      <c r="BX4" s="177">
        <f t="shared" si="7"/>
        <v>0</v>
      </c>
      <c r="BY4" s="177">
        <f t="shared" si="7"/>
        <v>0</v>
      </c>
      <c r="BZ4" s="177">
        <f t="shared" si="7"/>
        <v>0</v>
      </c>
      <c r="CA4" s="177">
        <f t="shared" si="7"/>
        <v>0</v>
      </c>
      <c r="CB4" s="177">
        <f t="shared" si="7"/>
        <v>0</v>
      </c>
      <c r="CC4" s="177">
        <f t="shared" si="7"/>
        <v>0</v>
      </c>
      <c r="CD4" s="177">
        <f t="shared" si="7"/>
        <v>0</v>
      </c>
      <c r="CE4" s="177">
        <f t="shared" si="7"/>
        <v>0</v>
      </c>
      <c r="CF4" s="177">
        <f t="shared" si="7"/>
        <v>0</v>
      </c>
      <c r="CG4" s="177">
        <f t="shared" si="7"/>
        <v>0</v>
      </c>
      <c r="CH4" s="177">
        <f t="shared" si="7"/>
        <v>0</v>
      </c>
      <c r="CI4" s="177">
        <f t="shared" si="7"/>
        <v>0</v>
      </c>
      <c r="CJ4" s="177">
        <f t="shared" si="7"/>
        <v>0</v>
      </c>
      <c r="CK4" s="177">
        <f t="shared" si="7"/>
        <v>0</v>
      </c>
      <c r="CL4" s="177">
        <f t="shared" si="7"/>
        <v>0</v>
      </c>
      <c r="CM4" s="177">
        <f t="shared" si="7"/>
        <v>0</v>
      </c>
      <c r="CN4" s="177">
        <f t="shared" si="7"/>
        <v>0</v>
      </c>
      <c r="CO4" s="177">
        <f t="shared" si="7"/>
        <v>0</v>
      </c>
      <c r="CP4" s="177">
        <f t="shared" si="7"/>
        <v>0</v>
      </c>
      <c r="CQ4" s="177">
        <f t="shared" si="7"/>
        <v>0</v>
      </c>
      <c r="CR4" s="177">
        <f t="shared" si="7"/>
        <v>0</v>
      </c>
      <c r="CS4" s="177">
        <f t="shared" si="7"/>
        <v>0</v>
      </c>
      <c r="CT4" s="177">
        <f t="shared" si="7"/>
        <v>0</v>
      </c>
      <c r="CU4" s="177">
        <f t="shared" si="7"/>
        <v>0</v>
      </c>
      <c r="CV4" s="177">
        <f t="shared" si="7"/>
        <v>0</v>
      </c>
      <c r="CW4" s="177">
        <f t="shared" si="7"/>
        <v>0</v>
      </c>
      <c r="CX4" s="177">
        <f t="shared" si="7"/>
        <v>0</v>
      </c>
      <c r="CY4" s="177">
        <f t="shared" si="7"/>
        <v>0</v>
      </c>
      <c r="CZ4" s="177">
        <f t="shared" si="7"/>
        <v>0</v>
      </c>
      <c r="DA4" s="177">
        <f t="shared" si="7"/>
        <v>0</v>
      </c>
      <c r="DB4" s="177">
        <f t="shared" si="7"/>
        <v>0</v>
      </c>
      <c r="DC4" s="177">
        <f t="shared" si="7"/>
        <v>0</v>
      </c>
      <c r="DD4" s="177">
        <f t="shared" si="7"/>
        <v>0</v>
      </c>
      <c r="DE4" s="177">
        <f t="shared" si="7"/>
        <v>0</v>
      </c>
      <c r="DF4" s="177">
        <f t="shared" si="7"/>
        <v>0</v>
      </c>
      <c r="DG4" s="177">
        <f t="shared" si="7"/>
        <v>0</v>
      </c>
      <c r="DH4" s="177">
        <f t="shared" si="7"/>
        <v>0</v>
      </c>
      <c r="DI4" s="177">
        <f t="shared" si="7"/>
        <v>0</v>
      </c>
      <c r="DJ4" s="177">
        <f t="shared" si="7"/>
        <v>0</v>
      </c>
      <c r="DK4" s="177">
        <f t="shared" si="7"/>
        <v>0</v>
      </c>
      <c r="DL4" s="177">
        <f t="shared" si="7"/>
        <v>0</v>
      </c>
      <c r="DM4" s="177">
        <f t="shared" si="7"/>
        <v>0</v>
      </c>
      <c r="DN4" s="177">
        <f t="shared" si="7"/>
        <v>0</v>
      </c>
      <c r="DO4" s="177">
        <f t="shared" si="7"/>
        <v>0</v>
      </c>
      <c r="DP4" s="177">
        <f t="shared" si="7"/>
        <v>0</v>
      </c>
      <c r="DQ4" s="177">
        <f t="shared" si="7"/>
        <v>0</v>
      </c>
      <c r="DR4" s="177">
        <f t="shared" si="7"/>
        <v>0</v>
      </c>
      <c r="DS4" s="177">
        <f t="shared" si="7"/>
        <v>0</v>
      </c>
      <c r="DT4" s="177">
        <f t="shared" si="7"/>
        <v>0</v>
      </c>
      <c r="DU4" s="177">
        <f t="shared" si="7"/>
        <v>0</v>
      </c>
      <c r="DV4" s="177">
        <f t="shared" si="7"/>
        <v>0</v>
      </c>
      <c r="DW4" s="177">
        <f t="shared" si="7"/>
        <v>0</v>
      </c>
      <c r="DX4" s="177">
        <f t="shared" si="7"/>
        <v>0</v>
      </c>
      <c r="DY4" s="177">
        <f t="shared" si="7"/>
        <v>0</v>
      </c>
      <c r="DZ4" s="177">
        <f t="shared" si="7"/>
        <v>0</v>
      </c>
      <c r="EA4" s="177">
        <f t="shared" si="7"/>
        <v>0</v>
      </c>
      <c r="EB4" s="177">
        <f t="shared" si="7"/>
        <v>0</v>
      </c>
      <c r="EC4" s="177">
        <f t="shared" si="7"/>
        <v>0</v>
      </c>
      <c r="ED4" s="177">
        <f t="shared" si="7"/>
        <v>0</v>
      </c>
      <c r="EE4" s="177">
        <f t="shared" ref="EE4:GP4" si="8">IF(AND(EE$1&gt;=$E4,EE$1&lt;=$F4),$B4,0)</f>
        <v>0</v>
      </c>
      <c r="EF4" s="177">
        <f t="shared" si="8"/>
        <v>0</v>
      </c>
      <c r="EG4" s="177">
        <f t="shared" si="8"/>
        <v>0</v>
      </c>
      <c r="EH4" s="177">
        <f t="shared" si="8"/>
        <v>0</v>
      </c>
      <c r="EI4" s="177">
        <f t="shared" si="8"/>
        <v>0</v>
      </c>
      <c r="EJ4" s="177">
        <f t="shared" si="8"/>
        <v>0</v>
      </c>
      <c r="EK4" s="177">
        <f t="shared" si="8"/>
        <v>0</v>
      </c>
      <c r="EL4" s="177">
        <f t="shared" si="8"/>
        <v>0</v>
      </c>
      <c r="EM4" s="177">
        <f t="shared" si="8"/>
        <v>0</v>
      </c>
      <c r="EN4" s="177">
        <f t="shared" si="8"/>
        <v>0</v>
      </c>
      <c r="EO4" s="177">
        <f t="shared" si="8"/>
        <v>0</v>
      </c>
      <c r="EP4" s="177">
        <f t="shared" si="8"/>
        <v>0</v>
      </c>
      <c r="EQ4" s="177">
        <f t="shared" si="8"/>
        <v>0</v>
      </c>
      <c r="ER4" s="177">
        <f t="shared" si="8"/>
        <v>0</v>
      </c>
      <c r="ES4" s="177">
        <f t="shared" si="8"/>
        <v>0</v>
      </c>
      <c r="ET4" s="177">
        <f t="shared" si="8"/>
        <v>0</v>
      </c>
      <c r="EU4" s="177">
        <f t="shared" si="8"/>
        <v>0</v>
      </c>
      <c r="EV4" s="177">
        <f t="shared" si="8"/>
        <v>0</v>
      </c>
      <c r="EW4" s="177">
        <f t="shared" si="8"/>
        <v>0</v>
      </c>
      <c r="EX4" s="177">
        <f t="shared" si="8"/>
        <v>0</v>
      </c>
      <c r="EY4" s="177">
        <f t="shared" si="8"/>
        <v>0</v>
      </c>
      <c r="EZ4" s="177">
        <f t="shared" si="8"/>
        <v>0</v>
      </c>
      <c r="FA4" s="177">
        <f t="shared" si="8"/>
        <v>0</v>
      </c>
      <c r="FB4" s="177">
        <f t="shared" si="8"/>
        <v>0</v>
      </c>
      <c r="FC4" s="177">
        <f t="shared" si="8"/>
        <v>0</v>
      </c>
      <c r="FD4" s="177">
        <f t="shared" si="8"/>
        <v>0</v>
      </c>
      <c r="FE4" s="177">
        <f t="shared" si="8"/>
        <v>0</v>
      </c>
      <c r="FF4" s="177">
        <f t="shared" si="8"/>
        <v>0</v>
      </c>
      <c r="FG4" s="177">
        <f t="shared" si="8"/>
        <v>0</v>
      </c>
      <c r="FH4" s="177">
        <f t="shared" si="8"/>
        <v>0</v>
      </c>
      <c r="FI4" s="177">
        <f t="shared" si="8"/>
        <v>0</v>
      </c>
      <c r="FJ4" s="177">
        <f t="shared" si="8"/>
        <v>0</v>
      </c>
      <c r="FK4" s="177">
        <f t="shared" si="8"/>
        <v>0</v>
      </c>
      <c r="FL4" s="177">
        <f t="shared" si="8"/>
        <v>0</v>
      </c>
      <c r="FM4" s="177">
        <f t="shared" si="8"/>
        <v>0</v>
      </c>
      <c r="FN4" s="177">
        <f t="shared" si="8"/>
        <v>0</v>
      </c>
      <c r="FO4" s="177">
        <f t="shared" si="8"/>
        <v>0</v>
      </c>
      <c r="FP4" s="177">
        <f t="shared" si="8"/>
        <v>0</v>
      </c>
      <c r="FQ4" s="177">
        <f t="shared" si="8"/>
        <v>0</v>
      </c>
      <c r="FR4" s="177">
        <f t="shared" si="8"/>
        <v>0</v>
      </c>
      <c r="FS4" s="177">
        <f t="shared" si="8"/>
        <v>0</v>
      </c>
      <c r="FT4" s="177">
        <f t="shared" si="8"/>
        <v>0</v>
      </c>
      <c r="FU4" s="177">
        <f t="shared" si="8"/>
        <v>0</v>
      </c>
      <c r="FV4" s="177">
        <f t="shared" si="8"/>
        <v>0</v>
      </c>
      <c r="FW4" s="177">
        <f t="shared" si="8"/>
        <v>0</v>
      </c>
      <c r="FX4" s="177">
        <f t="shared" si="8"/>
        <v>0</v>
      </c>
      <c r="FY4" s="177">
        <f t="shared" si="8"/>
        <v>0</v>
      </c>
      <c r="FZ4" s="177">
        <f t="shared" si="8"/>
        <v>0</v>
      </c>
      <c r="GA4" s="177">
        <f t="shared" si="8"/>
        <v>0</v>
      </c>
      <c r="GB4" s="177">
        <f t="shared" si="8"/>
        <v>0</v>
      </c>
      <c r="GC4" s="177">
        <f t="shared" si="8"/>
        <v>0</v>
      </c>
      <c r="GD4" s="177">
        <f t="shared" si="8"/>
        <v>0</v>
      </c>
      <c r="GE4" s="177">
        <f t="shared" si="8"/>
        <v>0</v>
      </c>
      <c r="GF4" s="177">
        <f t="shared" si="8"/>
        <v>0</v>
      </c>
      <c r="GG4" s="177">
        <f t="shared" si="8"/>
        <v>0</v>
      </c>
      <c r="GH4" s="177">
        <f t="shared" si="8"/>
        <v>0</v>
      </c>
      <c r="GI4" s="177">
        <f t="shared" si="8"/>
        <v>0</v>
      </c>
      <c r="GJ4" s="177">
        <f t="shared" si="8"/>
        <v>0</v>
      </c>
      <c r="GK4" s="177">
        <f t="shared" si="8"/>
        <v>0</v>
      </c>
      <c r="GL4" s="177">
        <f t="shared" si="8"/>
        <v>0</v>
      </c>
      <c r="GM4" s="177">
        <f t="shared" si="8"/>
        <v>0</v>
      </c>
      <c r="GN4" s="177">
        <f t="shared" si="8"/>
        <v>0</v>
      </c>
      <c r="GO4" s="177">
        <f t="shared" si="8"/>
        <v>0</v>
      </c>
      <c r="GP4" s="177">
        <f t="shared" si="8"/>
        <v>0</v>
      </c>
      <c r="GQ4" s="177">
        <f t="shared" ref="GQ4:JB4" si="9">IF(AND(GQ$1&gt;=$E4,GQ$1&lt;=$F4),$B4,0)</f>
        <v>0</v>
      </c>
      <c r="GR4" s="177">
        <f t="shared" si="9"/>
        <v>0</v>
      </c>
      <c r="GS4" s="177">
        <f t="shared" si="9"/>
        <v>0</v>
      </c>
      <c r="GT4" s="177">
        <f t="shared" si="9"/>
        <v>0</v>
      </c>
      <c r="GU4" s="177">
        <f t="shared" si="9"/>
        <v>0</v>
      </c>
      <c r="GV4" s="177">
        <f t="shared" si="9"/>
        <v>0</v>
      </c>
      <c r="GW4" s="177">
        <f t="shared" si="9"/>
        <v>0</v>
      </c>
      <c r="GX4" s="177">
        <f t="shared" si="9"/>
        <v>0</v>
      </c>
      <c r="GY4" s="177">
        <f t="shared" si="9"/>
        <v>0</v>
      </c>
      <c r="GZ4" s="177">
        <f t="shared" si="9"/>
        <v>0</v>
      </c>
      <c r="HA4" s="177">
        <f t="shared" si="9"/>
        <v>0</v>
      </c>
      <c r="HB4" s="177">
        <f t="shared" si="9"/>
        <v>0</v>
      </c>
      <c r="HC4" s="177">
        <f t="shared" si="9"/>
        <v>0</v>
      </c>
      <c r="HD4" s="177">
        <f t="shared" si="9"/>
        <v>0</v>
      </c>
      <c r="HE4" s="177">
        <f t="shared" si="9"/>
        <v>0</v>
      </c>
      <c r="HF4" s="177">
        <f t="shared" si="9"/>
        <v>0</v>
      </c>
      <c r="HG4" s="177">
        <f t="shared" si="9"/>
        <v>0</v>
      </c>
      <c r="HH4" s="177">
        <f t="shared" si="9"/>
        <v>0</v>
      </c>
      <c r="HI4" s="177">
        <f t="shared" si="9"/>
        <v>0</v>
      </c>
      <c r="HJ4" s="177">
        <f t="shared" si="9"/>
        <v>0</v>
      </c>
      <c r="HK4" s="177">
        <f t="shared" si="9"/>
        <v>0</v>
      </c>
      <c r="HL4" s="177">
        <f t="shared" si="9"/>
        <v>0</v>
      </c>
      <c r="HM4" s="177">
        <f t="shared" si="9"/>
        <v>0</v>
      </c>
      <c r="HN4" s="177">
        <f t="shared" si="9"/>
        <v>0</v>
      </c>
      <c r="HO4" s="177">
        <f t="shared" si="9"/>
        <v>0</v>
      </c>
      <c r="HP4" s="177">
        <f t="shared" si="9"/>
        <v>0</v>
      </c>
      <c r="HQ4" s="177">
        <f t="shared" si="9"/>
        <v>0</v>
      </c>
      <c r="HR4" s="177">
        <f t="shared" si="9"/>
        <v>0</v>
      </c>
      <c r="HS4" s="177">
        <f t="shared" si="9"/>
        <v>0</v>
      </c>
      <c r="HT4" s="177">
        <f t="shared" si="9"/>
        <v>0</v>
      </c>
      <c r="HU4" s="177">
        <f t="shared" si="9"/>
        <v>0</v>
      </c>
      <c r="HV4" s="177">
        <f t="shared" si="9"/>
        <v>0</v>
      </c>
      <c r="HW4" s="177">
        <f t="shared" si="9"/>
        <v>0</v>
      </c>
      <c r="HX4" s="177">
        <f t="shared" si="9"/>
        <v>0</v>
      </c>
      <c r="HY4" s="177">
        <f t="shared" si="9"/>
        <v>0</v>
      </c>
      <c r="HZ4" s="177">
        <f t="shared" si="9"/>
        <v>0</v>
      </c>
      <c r="IA4" s="177">
        <f t="shared" si="9"/>
        <v>0</v>
      </c>
      <c r="IB4" s="177">
        <f t="shared" si="9"/>
        <v>0</v>
      </c>
      <c r="IC4" s="177">
        <f t="shared" si="9"/>
        <v>0</v>
      </c>
      <c r="ID4" s="177">
        <f t="shared" si="9"/>
        <v>0</v>
      </c>
      <c r="IE4" s="177">
        <f t="shared" si="9"/>
        <v>0</v>
      </c>
      <c r="IF4" s="177">
        <f t="shared" si="9"/>
        <v>0</v>
      </c>
      <c r="IG4" s="177">
        <f t="shared" si="9"/>
        <v>0</v>
      </c>
      <c r="IH4" s="177">
        <f t="shared" si="9"/>
        <v>0</v>
      </c>
      <c r="II4" s="177">
        <f t="shared" si="9"/>
        <v>0</v>
      </c>
      <c r="IJ4" s="177">
        <f t="shared" si="9"/>
        <v>0</v>
      </c>
      <c r="IK4" s="177">
        <f t="shared" si="9"/>
        <v>0</v>
      </c>
      <c r="IL4" s="177">
        <f t="shared" si="9"/>
        <v>0</v>
      </c>
      <c r="IM4" s="177">
        <f t="shared" si="9"/>
        <v>0</v>
      </c>
      <c r="IN4" s="177">
        <f t="shared" si="9"/>
        <v>0</v>
      </c>
      <c r="IO4" s="177">
        <f t="shared" si="9"/>
        <v>0</v>
      </c>
      <c r="IP4" s="177">
        <f t="shared" si="9"/>
        <v>0</v>
      </c>
      <c r="IQ4" s="177">
        <f t="shared" si="9"/>
        <v>0</v>
      </c>
      <c r="IR4" s="177">
        <f t="shared" si="9"/>
        <v>0</v>
      </c>
      <c r="IS4" s="177">
        <f t="shared" si="9"/>
        <v>0</v>
      </c>
      <c r="IT4" s="177">
        <f t="shared" si="9"/>
        <v>0</v>
      </c>
      <c r="IU4" s="177">
        <f t="shared" si="9"/>
        <v>0</v>
      </c>
      <c r="IV4" s="177">
        <f t="shared" si="9"/>
        <v>0</v>
      </c>
      <c r="IW4" s="177">
        <f t="shared" si="9"/>
        <v>0</v>
      </c>
      <c r="IX4" s="177">
        <f t="shared" si="9"/>
        <v>0</v>
      </c>
      <c r="IY4" s="177">
        <f t="shared" si="9"/>
        <v>0</v>
      </c>
      <c r="IZ4" s="177">
        <f t="shared" si="9"/>
        <v>0</v>
      </c>
      <c r="JA4" s="177">
        <f t="shared" si="9"/>
        <v>0</v>
      </c>
      <c r="JB4" s="177">
        <f t="shared" si="9"/>
        <v>0</v>
      </c>
      <c r="JC4" s="177">
        <f t="shared" ref="JC4:LN4" si="10">IF(AND(JC$1&gt;=$E4,JC$1&lt;=$F4),$B4,0)</f>
        <v>0</v>
      </c>
      <c r="JD4" s="177">
        <f t="shared" si="10"/>
        <v>0</v>
      </c>
      <c r="JE4" s="177">
        <f t="shared" si="10"/>
        <v>0</v>
      </c>
      <c r="JF4" s="177">
        <f t="shared" si="10"/>
        <v>0</v>
      </c>
      <c r="JG4" s="177">
        <f t="shared" si="10"/>
        <v>0</v>
      </c>
      <c r="JH4" s="177">
        <f t="shared" si="10"/>
        <v>0</v>
      </c>
      <c r="JI4" s="177">
        <f t="shared" si="10"/>
        <v>0</v>
      </c>
      <c r="JJ4" s="177">
        <f t="shared" si="10"/>
        <v>0</v>
      </c>
      <c r="JK4" s="177">
        <f t="shared" si="10"/>
        <v>0</v>
      </c>
      <c r="JL4" s="177">
        <f t="shared" si="10"/>
        <v>0</v>
      </c>
      <c r="JM4" s="177">
        <f t="shared" si="10"/>
        <v>0</v>
      </c>
      <c r="JN4" s="177">
        <f t="shared" si="10"/>
        <v>0</v>
      </c>
      <c r="JO4" s="177">
        <f t="shared" si="10"/>
        <v>0</v>
      </c>
      <c r="JP4" s="177">
        <f t="shared" si="10"/>
        <v>0</v>
      </c>
      <c r="JQ4" s="177">
        <f t="shared" si="10"/>
        <v>0</v>
      </c>
      <c r="JR4" s="177">
        <f t="shared" si="10"/>
        <v>0</v>
      </c>
      <c r="JS4" s="177">
        <f t="shared" si="10"/>
        <v>0</v>
      </c>
      <c r="JT4" s="177">
        <f t="shared" si="10"/>
        <v>0</v>
      </c>
      <c r="JU4" s="177">
        <f t="shared" si="10"/>
        <v>0</v>
      </c>
      <c r="JV4" s="177">
        <f t="shared" si="10"/>
        <v>0</v>
      </c>
      <c r="JW4" s="177">
        <f t="shared" si="10"/>
        <v>0</v>
      </c>
      <c r="JX4" s="177">
        <f t="shared" si="10"/>
        <v>0</v>
      </c>
      <c r="JY4" s="177">
        <f t="shared" si="10"/>
        <v>0</v>
      </c>
      <c r="JZ4" s="177">
        <f t="shared" si="10"/>
        <v>0</v>
      </c>
      <c r="KA4" s="177">
        <f t="shared" si="10"/>
        <v>0</v>
      </c>
      <c r="KB4" s="177">
        <f t="shared" si="10"/>
        <v>0</v>
      </c>
      <c r="KC4" s="177">
        <f t="shared" si="10"/>
        <v>0</v>
      </c>
      <c r="KD4" s="177">
        <f t="shared" si="10"/>
        <v>0</v>
      </c>
      <c r="KE4" s="177">
        <f t="shared" si="10"/>
        <v>0</v>
      </c>
      <c r="KF4" s="177">
        <f t="shared" si="10"/>
        <v>0</v>
      </c>
      <c r="KG4" s="177">
        <f t="shared" si="10"/>
        <v>0</v>
      </c>
      <c r="KH4" s="177">
        <f t="shared" si="10"/>
        <v>0</v>
      </c>
      <c r="KI4" s="177">
        <f t="shared" si="10"/>
        <v>0</v>
      </c>
      <c r="KJ4" s="177">
        <f t="shared" si="10"/>
        <v>0</v>
      </c>
      <c r="KK4" s="177">
        <f t="shared" si="10"/>
        <v>0</v>
      </c>
      <c r="KL4" s="177">
        <f t="shared" si="10"/>
        <v>0</v>
      </c>
      <c r="KM4" s="177">
        <f t="shared" si="10"/>
        <v>0</v>
      </c>
      <c r="KN4" s="177">
        <f t="shared" si="10"/>
        <v>0</v>
      </c>
      <c r="KO4" s="177">
        <f t="shared" si="10"/>
        <v>0</v>
      </c>
      <c r="KP4" s="177">
        <f t="shared" si="10"/>
        <v>0</v>
      </c>
      <c r="KQ4" s="177">
        <f t="shared" si="10"/>
        <v>0</v>
      </c>
      <c r="KR4" s="177">
        <f t="shared" si="10"/>
        <v>0</v>
      </c>
      <c r="KS4" s="177">
        <f t="shared" si="10"/>
        <v>0</v>
      </c>
      <c r="KT4" s="177">
        <f t="shared" si="10"/>
        <v>0</v>
      </c>
      <c r="KU4" s="177">
        <f t="shared" si="10"/>
        <v>0</v>
      </c>
      <c r="KV4" s="177">
        <f t="shared" si="10"/>
        <v>0</v>
      </c>
      <c r="KW4" s="177">
        <f t="shared" si="10"/>
        <v>0</v>
      </c>
      <c r="KX4" s="177">
        <f t="shared" si="10"/>
        <v>0</v>
      </c>
      <c r="KY4" s="177">
        <f t="shared" si="10"/>
        <v>0</v>
      </c>
      <c r="KZ4" s="177">
        <f t="shared" si="10"/>
        <v>0</v>
      </c>
      <c r="LA4" s="177">
        <f t="shared" si="10"/>
        <v>0</v>
      </c>
      <c r="LB4" s="177">
        <f t="shared" si="10"/>
        <v>0</v>
      </c>
      <c r="LC4" s="177">
        <f t="shared" si="10"/>
        <v>0</v>
      </c>
      <c r="LD4" s="177">
        <f t="shared" si="10"/>
        <v>0</v>
      </c>
      <c r="LE4" s="177">
        <f t="shared" si="10"/>
        <v>0</v>
      </c>
      <c r="LF4" s="177">
        <f t="shared" si="10"/>
        <v>0</v>
      </c>
      <c r="LG4" s="177">
        <f t="shared" si="10"/>
        <v>0</v>
      </c>
      <c r="LH4" s="177">
        <f t="shared" si="10"/>
        <v>0</v>
      </c>
      <c r="LI4" s="177">
        <f t="shared" si="10"/>
        <v>0</v>
      </c>
      <c r="LJ4" s="177">
        <f t="shared" si="10"/>
        <v>0</v>
      </c>
      <c r="LK4" s="177">
        <f t="shared" si="10"/>
        <v>0</v>
      </c>
      <c r="LL4" s="177">
        <f t="shared" si="10"/>
        <v>0</v>
      </c>
      <c r="LM4" s="177">
        <f t="shared" si="10"/>
        <v>0</v>
      </c>
      <c r="LN4" s="177">
        <f t="shared" si="10"/>
        <v>0</v>
      </c>
      <c r="LO4" s="177">
        <f t="shared" ref="LO4:ND4" si="11">IF(AND(LO$1&gt;=$E4,LO$1&lt;=$F4),$B4,0)</f>
        <v>0</v>
      </c>
      <c r="LP4" s="177">
        <f t="shared" si="11"/>
        <v>0</v>
      </c>
      <c r="LQ4" s="177">
        <f t="shared" si="11"/>
        <v>0</v>
      </c>
      <c r="LR4" s="177">
        <f t="shared" si="11"/>
        <v>0</v>
      </c>
      <c r="LS4" s="177">
        <f t="shared" si="11"/>
        <v>0</v>
      </c>
      <c r="LT4" s="177">
        <f t="shared" si="11"/>
        <v>0</v>
      </c>
      <c r="LU4" s="177">
        <f t="shared" si="11"/>
        <v>0</v>
      </c>
      <c r="LV4" s="177">
        <f t="shared" si="11"/>
        <v>0</v>
      </c>
      <c r="LW4" s="177">
        <f t="shared" si="11"/>
        <v>0</v>
      </c>
      <c r="LX4" s="177">
        <f t="shared" si="11"/>
        <v>0</v>
      </c>
      <c r="LY4" s="177">
        <f t="shared" si="11"/>
        <v>0</v>
      </c>
      <c r="LZ4" s="177">
        <f t="shared" si="11"/>
        <v>0</v>
      </c>
      <c r="MA4" s="177">
        <f t="shared" si="11"/>
        <v>0</v>
      </c>
      <c r="MB4" s="177">
        <f t="shared" si="11"/>
        <v>0</v>
      </c>
      <c r="MC4" s="177">
        <f t="shared" si="11"/>
        <v>0</v>
      </c>
      <c r="MD4" s="177">
        <f t="shared" si="11"/>
        <v>0</v>
      </c>
      <c r="ME4" s="177">
        <f t="shared" si="11"/>
        <v>0</v>
      </c>
      <c r="MF4" s="177">
        <f t="shared" si="11"/>
        <v>0</v>
      </c>
      <c r="MG4" s="177">
        <f t="shared" si="11"/>
        <v>0</v>
      </c>
      <c r="MH4" s="177">
        <f t="shared" si="11"/>
        <v>0</v>
      </c>
      <c r="MI4" s="177">
        <f t="shared" si="11"/>
        <v>0</v>
      </c>
      <c r="MJ4" s="177">
        <f t="shared" si="11"/>
        <v>0</v>
      </c>
      <c r="MK4" s="177">
        <f t="shared" si="11"/>
        <v>0</v>
      </c>
      <c r="ML4" s="177">
        <f t="shared" si="11"/>
        <v>0</v>
      </c>
      <c r="MM4" s="177">
        <f t="shared" si="11"/>
        <v>0</v>
      </c>
      <c r="MN4" s="177">
        <f t="shared" si="11"/>
        <v>0</v>
      </c>
      <c r="MO4" s="177">
        <f t="shared" si="11"/>
        <v>0</v>
      </c>
      <c r="MP4" s="177">
        <f t="shared" si="11"/>
        <v>0</v>
      </c>
      <c r="MQ4" s="177">
        <f t="shared" si="11"/>
        <v>0</v>
      </c>
      <c r="MR4" s="177">
        <f t="shared" si="11"/>
        <v>0</v>
      </c>
      <c r="MS4" s="177">
        <f t="shared" si="11"/>
        <v>0</v>
      </c>
      <c r="MT4" s="177">
        <f t="shared" si="11"/>
        <v>0</v>
      </c>
      <c r="MU4" s="177">
        <f t="shared" si="11"/>
        <v>0</v>
      </c>
      <c r="MV4" s="177">
        <f t="shared" si="11"/>
        <v>0</v>
      </c>
      <c r="MW4" s="177">
        <f t="shared" si="11"/>
        <v>0</v>
      </c>
      <c r="MX4" s="177">
        <f t="shared" si="11"/>
        <v>0</v>
      </c>
      <c r="MY4" s="177">
        <f t="shared" si="11"/>
        <v>0</v>
      </c>
      <c r="MZ4" s="177">
        <f t="shared" si="11"/>
        <v>0</v>
      </c>
      <c r="NA4" s="177">
        <f t="shared" si="11"/>
        <v>0</v>
      </c>
      <c r="NB4" s="177">
        <f t="shared" si="11"/>
        <v>0</v>
      </c>
      <c r="NC4" s="177">
        <f t="shared" si="11"/>
        <v>0</v>
      </c>
      <c r="ND4" s="177">
        <f t="shared" si="11"/>
        <v>0</v>
      </c>
    </row>
    <row r="5" spans="1:368" ht="18" thickBot="1" x14ac:dyDescent="0.35">
      <c r="A5" s="178" t="s">
        <v>127</v>
      </c>
      <c r="B5" s="134">
        <f>IF(Calculator!C51=0, Calculator!E50, 0)</f>
        <v>0</v>
      </c>
      <c r="C5" s="66">
        <v>1</v>
      </c>
      <c r="D5" s="165">
        <f t="shared" ref="D5:D23" si="12">C5/SUM($C$4:$C$23)</f>
        <v>0.05</v>
      </c>
      <c r="E5" s="177">
        <f>F4</f>
        <v>18</v>
      </c>
      <c r="F5" s="175">
        <f>360 * SUM(D$4:D5)</f>
        <v>36</v>
      </c>
      <c r="G5" s="177">
        <f t="shared" ref="G5:P13" si="13">IF(AND(G$1&gt;=$E5,G$1&lt;=$F5),$B5,0)</f>
        <v>0</v>
      </c>
      <c r="H5" s="177">
        <f t="shared" si="13"/>
        <v>0</v>
      </c>
      <c r="I5" s="177">
        <f t="shared" si="13"/>
        <v>0</v>
      </c>
      <c r="J5" s="177">
        <f t="shared" si="13"/>
        <v>0</v>
      </c>
      <c r="K5" s="177">
        <f t="shared" si="13"/>
        <v>0</v>
      </c>
      <c r="L5" s="177">
        <f t="shared" si="13"/>
        <v>0</v>
      </c>
      <c r="M5" s="177">
        <f t="shared" si="13"/>
        <v>0</v>
      </c>
      <c r="N5" s="177">
        <f t="shared" si="13"/>
        <v>0</v>
      </c>
      <c r="O5" s="177">
        <f t="shared" si="13"/>
        <v>0</v>
      </c>
      <c r="P5" s="177">
        <f t="shared" si="13"/>
        <v>0</v>
      </c>
      <c r="Q5" s="177">
        <f t="shared" ref="Q5:Z13" si="14">IF(AND(Q$1&gt;=$E5,Q$1&lt;=$F5),$B5,0)</f>
        <v>0</v>
      </c>
      <c r="R5" s="177">
        <f t="shared" si="14"/>
        <v>0</v>
      </c>
      <c r="S5" s="177">
        <f t="shared" si="14"/>
        <v>0</v>
      </c>
      <c r="T5" s="177">
        <f t="shared" si="14"/>
        <v>0</v>
      </c>
      <c r="U5" s="177">
        <f t="shared" si="14"/>
        <v>0</v>
      </c>
      <c r="V5" s="177">
        <f t="shared" si="14"/>
        <v>0</v>
      </c>
      <c r="W5" s="177">
        <f t="shared" si="14"/>
        <v>0</v>
      </c>
      <c r="X5" s="177">
        <f t="shared" si="14"/>
        <v>0</v>
      </c>
      <c r="Y5" s="177">
        <f t="shared" si="14"/>
        <v>0</v>
      </c>
      <c r="Z5" s="177">
        <f t="shared" si="14"/>
        <v>0</v>
      </c>
      <c r="AA5" s="177">
        <f t="shared" ref="AA5:AJ13" si="15">IF(AND(AA$1&gt;=$E5,AA$1&lt;=$F5),$B5,0)</f>
        <v>0</v>
      </c>
      <c r="AB5" s="177">
        <f t="shared" si="15"/>
        <v>0</v>
      </c>
      <c r="AC5" s="177">
        <f t="shared" si="15"/>
        <v>0</v>
      </c>
      <c r="AD5" s="177">
        <f t="shared" si="15"/>
        <v>0</v>
      </c>
      <c r="AE5" s="177">
        <f t="shared" si="15"/>
        <v>0</v>
      </c>
      <c r="AF5" s="177">
        <f t="shared" si="15"/>
        <v>0</v>
      </c>
      <c r="AG5" s="177">
        <f t="shared" si="15"/>
        <v>0</v>
      </c>
      <c r="AH5" s="177">
        <f t="shared" si="15"/>
        <v>0</v>
      </c>
      <c r="AI5" s="177">
        <f t="shared" si="15"/>
        <v>0</v>
      </c>
      <c r="AJ5" s="177">
        <f t="shared" si="15"/>
        <v>0</v>
      </c>
      <c r="AK5" s="177">
        <f t="shared" ref="AK5:AT13" si="16">IF(AND(AK$1&gt;=$E5,AK$1&lt;=$F5),$B5,0)</f>
        <v>0</v>
      </c>
      <c r="AL5" s="177">
        <f t="shared" si="16"/>
        <v>0</v>
      </c>
      <c r="AM5" s="177">
        <f t="shared" si="16"/>
        <v>0</v>
      </c>
      <c r="AN5" s="177">
        <f t="shared" si="16"/>
        <v>0</v>
      </c>
      <c r="AO5" s="177">
        <f t="shared" si="16"/>
        <v>0</v>
      </c>
      <c r="AP5" s="177">
        <f t="shared" si="16"/>
        <v>0</v>
      </c>
      <c r="AQ5" s="177">
        <f t="shared" si="16"/>
        <v>0</v>
      </c>
      <c r="AR5" s="177">
        <f t="shared" si="16"/>
        <v>0</v>
      </c>
      <c r="AS5" s="177">
        <f t="shared" si="16"/>
        <v>0</v>
      </c>
      <c r="AT5" s="177">
        <f t="shared" si="16"/>
        <v>0</v>
      </c>
      <c r="AU5" s="177">
        <f t="shared" ref="AU5:BD13" si="17">IF(AND(AU$1&gt;=$E5,AU$1&lt;=$F5),$B5,0)</f>
        <v>0</v>
      </c>
      <c r="AV5" s="177">
        <f t="shared" si="17"/>
        <v>0</v>
      </c>
      <c r="AW5" s="177">
        <f t="shared" si="17"/>
        <v>0</v>
      </c>
      <c r="AX5" s="177">
        <f t="shared" si="17"/>
        <v>0</v>
      </c>
      <c r="AY5" s="177">
        <f t="shared" si="17"/>
        <v>0</v>
      </c>
      <c r="AZ5" s="177">
        <f t="shared" si="17"/>
        <v>0</v>
      </c>
      <c r="BA5" s="177">
        <f t="shared" si="17"/>
        <v>0</v>
      </c>
      <c r="BB5" s="177">
        <f t="shared" si="17"/>
        <v>0</v>
      </c>
      <c r="BC5" s="177">
        <f t="shared" si="17"/>
        <v>0</v>
      </c>
      <c r="BD5" s="177">
        <f t="shared" si="17"/>
        <v>0</v>
      </c>
      <c r="BE5" s="177">
        <f t="shared" ref="BE5:BN13" si="18">IF(AND(BE$1&gt;=$E5,BE$1&lt;=$F5),$B5,0)</f>
        <v>0</v>
      </c>
      <c r="BF5" s="177">
        <f t="shared" si="18"/>
        <v>0</v>
      </c>
      <c r="BG5" s="177">
        <f t="shared" si="18"/>
        <v>0</v>
      </c>
      <c r="BH5" s="177">
        <f t="shared" si="18"/>
        <v>0</v>
      </c>
      <c r="BI5" s="177">
        <f t="shared" si="18"/>
        <v>0</v>
      </c>
      <c r="BJ5" s="177">
        <f t="shared" si="18"/>
        <v>0</v>
      </c>
      <c r="BK5" s="177">
        <f t="shared" si="18"/>
        <v>0</v>
      </c>
      <c r="BL5" s="177">
        <f t="shared" si="18"/>
        <v>0</v>
      </c>
      <c r="BM5" s="177">
        <f t="shared" si="18"/>
        <v>0</v>
      </c>
      <c r="BN5" s="177">
        <f t="shared" si="18"/>
        <v>0</v>
      </c>
      <c r="BO5" s="177">
        <f t="shared" ref="BO5:BX13" si="19">IF(AND(BO$1&gt;=$E5,BO$1&lt;=$F5),$B5,0)</f>
        <v>0</v>
      </c>
      <c r="BP5" s="177">
        <f t="shared" si="19"/>
        <v>0</v>
      </c>
      <c r="BQ5" s="177">
        <f t="shared" si="19"/>
        <v>0</v>
      </c>
      <c r="BR5" s="177">
        <f t="shared" si="19"/>
        <v>0</v>
      </c>
      <c r="BS5" s="177">
        <f t="shared" si="19"/>
        <v>0</v>
      </c>
      <c r="BT5" s="177">
        <f t="shared" si="19"/>
        <v>0</v>
      </c>
      <c r="BU5" s="177">
        <f t="shared" si="19"/>
        <v>0</v>
      </c>
      <c r="BV5" s="177">
        <f t="shared" si="19"/>
        <v>0</v>
      </c>
      <c r="BW5" s="177">
        <f t="shared" si="19"/>
        <v>0</v>
      </c>
      <c r="BX5" s="177">
        <f t="shared" si="19"/>
        <v>0</v>
      </c>
      <c r="BY5" s="177">
        <f t="shared" ref="BY5:CH13" si="20">IF(AND(BY$1&gt;=$E5,BY$1&lt;=$F5),$B5,0)</f>
        <v>0</v>
      </c>
      <c r="BZ5" s="177">
        <f t="shared" si="20"/>
        <v>0</v>
      </c>
      <c r="CA5" s="177">
        <f t="shared" si="20"/>
        <v>0</v>
      </c>
      <c r="CB5" s="177">
        <f t="shared" si="20"/>
        <v>0</v>
      </c>
      <c r="CC5" s="177">
        <f t="shared" si="20"/>
        <v>0</v>
      </c>
      <c r="CD5" s="177">
        <f t="shared" si="20"/>
        <v>0</v>
      </c>
      <c r="CE5" s="177">
        <f t="shared" si="20"/>
        <v>0</v>
      </c>
      <c r="CF5" s="177">
        <f t="shared" si="20"/>
        <v>0</v>
      </c>
      <c r="CG5" s="177">
        <f t="shared" si="20"/>
        <v>0</v>
      </c>
      <c r="CH5" s="177">
        <f t="shared" si="20"/>
        <v>0</v>
      </c>
      <c r="CI5" s="177">
        <f t="shared" ref="CI5:CR13" si="21">IF(AND(CI$1&gt;=$E5,CI$1&lt;=$F5),$B5,0)</f>
        <v>0</v>
      </c>
      <c r="CJ5" s="177">
        <f t="shared" si="21"/>
        <v>0</v>
      </c>
      <c r="CK5" s="177">
        <f t="shared" si="21"/>
        <v>0</v>
      </c>
      <c r="CL5" s="177">
        <f t="shared" si="21"/>
        <v>0</v>
      </c>
      <c r="CM5" s="177">
        <f t="shared" si="21"/>
        <v>0</v>
      </c>
      <c r="CN5" s="177">
        <f t="shared" si="21"/>
        <v>0</v>
      </c>
      <c r="CO5" s="177">
        <f t="shared" si="21"/>
        <v>0</v>
      </c>
      <c r="CP5" s="177">
        <f t="shared" si="21"/>
        <v>0</v>
      </c>
      <c r="CQ5" s="177">
        <f t="shared" si="21"/>
        <v>0</v>
      </c>
      <c r="CR5" s="177">
        <f t="shared" si="21"/>
        <v>0</v>
      </c>
      <c r="CS5" s="177">
        <f t="shared" ref="CS5:DB13" si="22">IF(AND(CS$1&gt;=$E5,CS$1&lt;=$F5),$B5,0)</f>
        <v>0</v>
      </c>
      <c r="CT5" s="177">
        <f t="shared" si="22"/>
        <v>0</v>
      </c>
      <c r="CU5" s="177">
        <f t="shared" si="22"/>
        <v>0</v>
      </c>
      <c r="CV5" s="177">
        <f t="shared" si="22"/>
        <v>0</v>
      </c>
      <c r="CW5" s="177">
        <f t="shared" si="22"/>
        <v>0</v>
      </c>
      <c r="CX5" s="177">
        <f t="shared" si="22"/>
        <v>0</v>
      </c>
      <c r="CY5" s="177">
        <f t="shared" si="22"/>
        <v>0</v>
      </c>
      <c r="CZ5" s="177">
        <f t="shared" si="22"/>
        <v>0</v>
      </c>
      <c r="DA5" s="177">
        <f t="shared" si="22"/>
        <v>0</v>
      </c>
      <c r="DB5" s="177">
        <f t="shared" si="22"/>
        <v>0</v>
      </c>
      <c r="DC5" s="177">
        <f t="shared" ref="DC5:DL13" si="23">IF(AND(DC$1&gt;=$E5,DC$1&lt;=$F5),$B5,0)</f>
        <v>0</v>
      </c>
      <c r="DD5" s="177">
        <f t="shared" si="23"/>
        <v>0</v>
      </c>
      <c r="DE5" s="177">
        <f t="shared" si="23"/>
        <v>0</v>
      </c>
      <c r="DF5" s="177">
        <f t="shared" si="23"/>
        <v>0</v>
      </c>
      <c r="DG5" s="177">
        <f t="shared" si="23"/>
        <v>0</v>
      </c>
      <c r="DH5" s="177">
        <f t="shared" si="23"/>
        <v>0</v>
      </c>
      <c r="DI5" s="177">
        <f t="shared" si="23"/>
        <v>0</v>
      </c>
      <c r="DJ5" s="177">
        <f t="shared" si="23"/>
        <v>0</v>
      </c>
      <c r="DK5" s="177">
        <f t="shared" si="23"/>
        <v>0</v>
      </c>
      <c r="DL5" s="177">
        <f t="shared" si="23"/>
        <v>0</v>
      </c>
      <c r="DM5" s="177">
        <f t="shared" ref="DM5:DV13" si="24">IF(AND(DM$1&gt;=$E5,DM$1&lt;=$F5),$B5,0)</f>
        <v>0</v>
      </c>
      <c r="DN5" s="177">
        <f t="shared" si="24"/>
        <v>0</v>
      </c>
      <c r="DO5" s="177">
        <f t="shared" si="24"/>
        <v>0</v>
      </c>
      <c r="DP5" s="177">
        <f t="shared" si="24"/>
        <v>0</v>
      </c>
      <c r="DQ5" s="177">
        <f t="shared" si="24"/>
        <v>0</v>
      </c>
      <c r="DR5" s="177">
        <f t="shared" si="24"/>
        <v>0</v>
      </c>
      <c r="DS5" s="177">
        <f t="shared" si="24"/>
        <v>0</v>
      </c>
      <c r="DT5" s="177">
        <f t="shared" si="24"/>
        <v>0</v>
      </c>
      <c r="DU5" s="177">
        <f t="shared" si="24"/>
        <v>0</v>
      </c>
      <c r="DV5" s="177">
        <f t="shared" si="24"/>
        <v>0</v>
      </c>
      <c r="DW5" s="177">
        <f t="shared" ref="DW5:EF13" si="25">IF(AND(DW$1&gt;=$E5,DW$1&lt;=$F5),$B5,0)</f>
        <v>0</v>
      </c>
      <c r="DX5" s="177">
        <f t="shared" si="25"/>
        <v>0</v>
      </c>
      <c r="DY5" s="177">
        <f t="shared" si="25"/>
        <v>0</v>
      </c>
      <c r="DZ5" s="177">
        <f t="shared" si="25"/>
        <v>0</v>
      </c>
      <c r="EA5" s="177">
        <f t="shared" si="25"/>
        <v>0</v>
      </c>
      <c r="EB5" s="177">
        <f t="shared" si="25"/>
        <v>0</v>
      </c>
      <c r="EC5" s="177">
        <f t="shared" si="25"/>
        <v>0</v>
      </c>
      <c r="ED5" s="177">
        <f t="shared" si="25"/>
        <v>0</v>
      </c>
      <c r="EE5" s="177">
        <f t="shared" si="25"/>
        <v>0</v>
      </c>
      <c r="EF5" s="177">
        <f t="shared" si="25"/>
        <v>0</v>
      </c>
      <c r="EG5" s="177">
        <f t="shared" ref="EG5:EP13" si="26">IF(AND(EG$1&gt;=$E5,EG$1&lt;=$F5),$B5,0)</f>
        <v>0</v>
      </c>
      <c r="EH5" s="177">
        <f t="shared" si="26"/>
        <v>0</v>
      </c>
      <c r="EI5" s="177">
        <f t="shared" si="26"/>
        <v>0</v>
      </c>
      <c r="EJ5" s="177">
        <f t="shared" si="26"/>
        <v>0</v>
      </c>
      <c r="EK5" s="177">
        <f t="shared" si="26"/>
        <v>0</v>
      </c>
      <c r="EL5" s="177">
        <f t="shared" si="26"/>
        <v>0</v>
      </c>
      <c r="EM5" s="177">
        <f t="shared" si="26"/>
        <v>0</v>
      </c>
      <c r="EN5" s="177">
        <f t="shared" si="26"/>
        <v>0</v>
      </c>
      <c r="EO5" s="177">
        <f t="shared" si="26"/>
        <v>0</v>
      </c>
      <c r="EP5" s="177">
        <f t="shared" si="26"/>
        <v>0</v>
      </c>
      <c r="EQ5" s="177">
        <f t="shared" ref="EQ5:EZ13" si="27">IF(AND(EQ$1&gt;=$E5,EQ$1&lt;=$F5),$B5,0)</f>
        <v>0</v>
      </c>
      <c r="ER5" s="177">
        <f t="shared" si="27"/>
        <v>0</v>
      </c>
      <c r="ES5" s="177">
        <f t="shared" si="27"/>
        <v>0</v>
      </c>
      <c r="ET5" s="177">
        <f t="shared" si="27"/>
        <v>0</v>
      </c>
      <c r="EU5" s="177">
        <f t="shared" si="27"/>
        <v>0</v>
      </c>
      <c r="EV5" s="177">
        <f t="shared" si="27"/>
        <v>0</v>
      </c>
      <c r="EW5" s="177">
        <f t="shared" si="27"/>
        <v>0</v>
      </c>
      <c r="EX5" s="177">
        <f t="shared" si="27"/>
        <v>0</v>
      </c>
      <c r="EY5" s="177">
        <f t="shared" si="27"/>
        <v>0</v>
      </c>
      <c r="EZ5" s="177">
        <f t="shared" si="27"/>
        <v>0</v>
      </c>
      <c r="FA5" s="177">
        <f t="shared" ref="FA5:FJ13" si="28">IF(AND(FA$1&gt;=$E5,FA$1&lt;=$F5),$B5,0)</f>
        <v>0</v>
      </c>
      <c r="FB5" s="177">
        <f t="shared" si="28"/>
        <v>0</v>
      </c>
      <c r="FC5" s="177">
        <f t="shared" si="28"/>
        <v>0</v>
      </c>
      <c r="FD5" s="177">
        <f t="shared" si="28"/>
        <v>0</v>
      </c>
      <c r="FE5" s="177">
        <f t="shared" si="28"/>
        <v>0</v>
      </c>
      <c r="FF5" s="177">
        <f t="shared" si="28"/>
        <v>0</v>
      </c>
      <c r="FG5" s="177">
        <f t="shared" si="28"/>
        <v>0</v>
      </c>
      <c r="FH5" s="177">
        <f t="shared" si="28"/>
        <v>0</v>
      </c>
      <c r="FI5" s="177">
        <f t="shared" si="28"/>
        <v>0</v>
      </c>
      <c r="FJ5" s="177">
        <f t="shared" si="28"/>
        <v>0</v>
      </c>
      <c r="FK5" s="177">
        <f t="shared" ref="FK5:FT13" si="29">IF(AND(FK$1&gt;=$E5,FK$1&lt;=$F5),$B5,0)</f>
        <v>0</v>
      </c>
      <c r="FL5" s="177">
        <f t="shared" si="29"/>
        <v>0</v>
      </c>
      <c r="FM5" s="177">
        <f t="shared" si="29"/>
        <v>0</v>
      </c>
      <c r="FN5" s="177">
        <f t="shared" si="29"/>
        <v>0</v>
      </c>
      <c r="FO5" s="177">
        <f t="shared" si="29"/>
        <v>0</v>
      </c>
      <c r="FP5" s="177">
        <f t="shared" si="29"/>
        <v>0</v>
      </c>
      <c r="FQ5" s="177">
        <f t="shared" si="29"/>
        <v>0</v>
      </c>
      <c r="FR5" s="177">
        <f t="shared" si="29"/>
        <v>0</v>
      </c>
      <c r="FS5" s="177">
        <f t="shared" si="29"/>
        <v>0</v>
      </c>
      <c r="FT5" s="177">
        <f t="shared" si="29"/>
        <v>0</v>
      </c>
      <c r="FU5" s="177">
        <f t="shared" ref="FU5:GD13" si="30">IF(AND(FU$1&gt;=$E5,FU$1&lt;=$F5),$B5,0)</f>
        <v>0</v>
      </c>
      <c r="FV5" s="177">
        <f t="shared" si="30"/>
        <v>0</v>
      </c>
      <c r="FW5" s="177">
        <f t="shared" si="30"/>
        <v>0</v>
      </c>
      <c r="FX5" s="177">
        <f t="shared" si="30"/>
        <v>0</v>
      </c>
      <c r="FY5" s="177">
        <f t="shared" si="30"/>
        <v>0</v>
      </c>
      <c r="FZ5" s="177">
        <f t="shared" si="30"/>
        <v>0</v>
      </c>
      <c r="GA5" s="177">
        <f t="shared" si="30"/>
        <v>0</v>
      </c>
      <c r="GB5" s="177">
        <f t="shared" si="30"/>
        <v>0</v>
      </c>
      <c r="GC5" s="177">
        <f t="shared" si="30"/>
        <v>0</v>
      </c>
      <c r="GD5" s="177">
        <f t="shared" si="30"/>
        <v>0</v>
      </c>
      <c r="GE5" s="177">
        <f t="shared" ref="GE5:GN13" si="31">IF(AND(GE$1&gt;=$E5,GE$1&lt;=$F5),$B5,0)</f>
        <v>0</v>
      </c>
      <c r="GF5" s="177">
        <f t="shared" si="31"/>
        <v>0</v>
      </c>
      <c r="GG5" s="177">
        <f t="shared" si="31"/>
        <v>0</v>
      </c>
      <c r="GH5" s="177">
        <f t="shared" si="31"/>
        <v>0</v>
      </c>
      <c r="GI5" s="177">
        <f t="shared" si="31"/>
        <v>0</v>
      </c>
      <c r="GJ5" s="177">
        <f t="shared" si="31"/>
        <v>0</v>
      </c>
      <c r="GK5" s="177">
        <f t="shared" si="31"/>
        <v>0</v>
      </c>
      <c r="GL5" s="177">
        <f t="shared" si="31"/>
        <v>0</v>
      </c>
      <c r="GM5" s="177">
        <f t="shared" si="31"/>
        <v>0</v>
      </c>
      <c r="GN5" s="177">
        <f t="shared" si="31"/>
        <v>0</v>
      </c>
      <c r="GO5" s="177">
        <f t="shared" ref="GO5:GX13" si="32">IF(AND(GO$1&gt;=$E5,GO$1&lt;=$F5),$B5,0)</f>
        <v>0</v>
      </c>
      <c r="GP5" s="177">
        <f t="shared" si="32"/>
        <v>0</v>
      </c>
      <c r="GQ5" s="177">
        <f t="shared" si="32"/>
        <v>0</v>
      </c>
      <c r="GR5" s="177">
        <f t="shared" si="32"/>
        <v>0</v>
      </c>
      <c r="GS5" s="177">
        <f t="shared" si="32"/>
        <v>0</v>
      </c>
      <c r="GT5" s="177">
        <f t="shared" si="32"/>
        <v>0</v>
      </c>
      <c r="GU5" s="177">
        <f t="shared" si="32"/>
        <v>0</v>
      </c>
      <c r="GV5" s="177">
        <f t="shared" si="32"/>
        <v>0</v>
      </c>
      <c r="GW5" s="177">
        <f t="shared" si="32"/>
        <v>0</v>
      </c>
      <c r="GX5" s="177">
        <f t="shared" si="32"/>
        <v>0</v>
      </c>
      <c r="GY5" s="177">
        <f t="shared" ref="GY5:HH13" si="33">IF(AND(GY$1&gt;=$E5,GY$1&lt;=$F5),$B5,0)</f>
        <v>0</v>
      </c>
      <c r="GZ5" s="177">
        <f t="shared" si="33"/>
        <v>0</v>
      </c>
      <c r="HA5" s="177">
        <f t="shared" si="33"/>
        <v>0</v>
      </c>
      <c r="HB5" s="177">
        <f t="shared" si="33"/>
        <v>0</v>
      </c>
      <c r="HC5" s="177">
        <f t="shared" si="33"/>
        <v>0</v>
      </c>
      <c r="HD5" s="177">
        <f t="shared" si="33"/>
        <v>0</v>
      </c>
      <c r="HE5" s="177">
        <f t="shared" si="33"/>
        <v>0</v>
      </c>
      <c r="HF5" s="177">
        <f t="shared" si="33"/>
        <v>0</v>
      </c>
      <c r="HG5" s="177">
        <f t="shared" si="33"/>
        <v>0</v>
      </c>
      <c r="HH5" s="177">
        <f t="shared" si="33"/>
        <v>0</v>
      </c>
      <c r="HI5" s="177">
        <f t="shared" ref="HI5:HR13" si="34">IF(AND(HI$1&gt;=$E5,HI$1&lt;=$F5),$B5,0)</f>
        <v>0</v>
      </c>
      <c r="HJ5" s="177">
        <f t="shared" si="34"/>
        <v>0</v>
      </c>
      <c r="HK5" s="177">
        <f t="shared" si="34"/>
        <v>0</v>
      </c>
      <c r="HL5" s="177">
        <f t="shared" si="34"/>
        <v>0</v>
      </c>
      <c r="HM5" s="177">
        <f t="shared" si="34"/>
        <v>0</v>
      </c>
      <c r="HN5" s="177">
        <f t="shared" si="34"/>
        <v>0</v>
      </c>
      <c r="HO5" s="177">
        <f t="shared" si="34"/>
        <v>0</v>
      </c>
      <c r="HP5" s="177">
        <f t="shared" si="34"/>
        <v>0</v>
      </c>
      <c r="HQ5" s="177">
        <f t="shared" si="34"/>
        <v>0</v>
      </c>
      <c r="HR5" s="177">
        <f t="shared" si="34"/>
        <v>0</v>
      </c>
      <c r="HS5" s="177">
        <f t="shared" ref="HS5:IB13" si="35">IF(AND(HS$1&gt;=$E5,HS$1&lt;=$F5),$B5,0)</f>
        <v>0</v>
      </c>
      <c r="HT5" s="177">
        <f t="shared" si="35"/>
        <v>0</v>
      </c>
      <c r="HU5" s="177">
        <f t="shared" si="35"/>
        <v>0</v>
      </c>
      <c r="HV5" s="177">
        <f t="shared" si="35"/>
        <v>0</v>
      </c>
      <c r="HW5" s="177">
        <f t="shared" si="35"/>
        <v>0</v>
      </c>
      <c r="HX5" s="177">
        <f t="shared" si="35"/>
        <v>0</v>
      </c>
      <c r="HY5" s="177">
        <f t="shared" si="35"/>
        <v>0</v>
      </c>
      <c r="HZ5" s="177">
        <f t="shared" si="35"/>
        <v>0</v>
      </c>
      <c r="IA5" s="177">
        <f t="shared" si="35"/>
        <v>0</v>
      </c>
      <c r="IB5" s="177">
        <f t="shared" si="35"/>
        <v>0</v>
      </c>
      <c r="IC5" s="177">
        <f t="shared" ref="IC5:IL13" si="36">IF(AND(IC$1&gt;=$E5,IC$1&lt;=$F5),$B5,0)</f>
        <v>0</v>
      </c>
      <c r="ID5" s="177">
        <f t="shared" si="36"/>
        <v>0</v>
      </c>
      <c r="IE5" s="177">
        <f t="shared" si="36"/>
        <v>0</v>
      </c>
      <c r="IF5" s="177">
        <f t="shared" si="36"/>
        <v>0</v>
      </c>
      <c r="IG5" s="177">
        <f t="shared" si="36"/>
        <v>0</v>
      </c>
      <c r="IH5" s="177">
        <f t="shared" si="36"/>
        <v>0</v>
      </c>
      <c r="II5" s="177">
        <f t="shared" si="36"/>
        <v>0</v>
      </c>
      <c r="IJ5" s="177">
        <f t="shared" si="36"/>
        <v>0</v>
      </c>
      <c r="IK5" s="177">
        <f t="shared" si="36"/>
        <v>0</v>
      </c>
      <c r="IL5" s="177">
        <f t="shared" si="36"/>
        <v>0</v>
      </c>
      <c r="IM5" s="177">
        <f t="shared" ref="IM5:IV13" si="37">IF(AND(IM$1&gt;=$E5,IM$1&lt;=$F5),$B5,0)</f>
        <v>0</v>
      </c>
      <c r="IN5" s="177">
        <f t="shared" si="37"/>
        <v>0</v>
      </c>
      <c r="IO5" s="177">
        <f t="shared" si="37"/>
        <v>0</v>
      </c>
      <c r="IP5" s="177">
        <f t="shared" si="37"/>
        <v>0</v>
      </c>
      <c r="IQ5" s="177">
        <f t="shared" si="37"/>
        <v>0</v>
      </c>
      <c r="IR5" s="177">
        <f t="shared" si="37"/>
        <v>0</v>
      </c>
      <c r="IS5" s="177">
        <f t="shared" si="37"/>
        <v>0</v>
      </c>
      <c r="IT5" s="177">
        <f t="shared" si="37"/>
        <v>0</v>
      </c>
      <c r="IU5" s="177">
        <f t="shared" si="37"/>
        <v>0</v>
      </c>
      <c r="IV5" s="177">
        <f t="shared" si="37"/>
        <v>0</v>
      </c>
      <c r="IW5" s="177">
        <f t="shared" ref="IW5:JF13" si="38">IF(AND(IW$1&gt;=$E5,IW$1&lt;=$F5),$B5,0)</f>
        <v>0</v>
      </c>
      <c r="IX5" s="177">
        <f t="shared" si="38"/>
        <v>0</v>
      </c>
      <c r="IY5" s="177">
        <f t="shared" si="38"/>
        <v>0</v>
      </c>
      <c r="IZ5" s="177">
        <f t="shared" si="38"/>
        <v>0</v>
      </c>
      <c r="JA5" s="177">
        <f t="shared" si="38"/>
        <v>0</v>
      </c>
      <c r="JB5" s="177">
        <f t="shared" si="38"/>
        <v>0</v>
      </c>
      <c r="JC5" s="177">
        <f t="shared" si="38"/>
        <v>0</v>
      </c>
      <c r="JD5" s="177">
        <f t="shared" si="38"/>
        <v>0</v>
      </c>
      <c r="JE5" s="177">
        <f t="shared" si="38"/>
        <v>0</v>
      </c>
      <c r="JF5" s="177">
        <f t="shared" si="38"/>
        <v>0</v>
      </c>
      <c r="JG5" s="177">
        <f t="shared" ref="JG5:JP13" si="39">IF(AND(JG$1&gt;=$E5,JG$1&lt;=$F5),$B5,0)</f>
        <v>0</v>
      </c>
      <c r="JH5" s="177">
        <f t="shared" si="39"/>
        <v>0</v>
      </c>
      <c r="JI5" s="177">
        <f t="shared" si="39"/>
        <v>0</v>
      </c>
      <c r="JJ5" s="177">
        <f t="shared" si="39"/>
        <v>0</v>
      </c>
      <c r="JK5" s="177">
        <f t="shared" si="39"/>
        <v>0</v>
      </c>
      <c r="JL5" s="177">
        <f t="shared" si="39"/>
        <v>0</v>
      </c>
      <c r="JM5" s="177">
        <f t="shared" si="39"/>
        <v>0</v>
      </c>
      <c r="JN5" s="177">
        <f t="shared" si="39"/>
        <v>0</v>
      </c>
      <c r="JO5" s="177">
        <f t="shared" si="39"/>
        <v>0</v>
      </c>
      <c r="JP5" s="177">
        <f t="shared" si="39"/>
        <v>0</v>
      </c>
      <c r="JQ5" s="177">
        <f t="shared" ref="JQ5:JZ13" si="40">IF(AND(JQ$1&gt;=$E5,JQ$1&lt;=$F5),$B5,0)</f>
        <v>0</v>
      </c>
      <c r="JR5" s="177">
        <f t="shared" si="40"/>
        <v>0</v>
      </c>
      <c r="JS5" s="177">
        <f t="shared" si="40"/>
        <v>0</v>
      </c>
      <c r="JT5" s="177">
        <f t="shared" si="40"/>
        <v>0</v>
      </c>
      <c r="JU5" s="177">
        <f t="shared" si="40"/>
        <v>0</v>
      </c>
      <c r="JV5" s="177">
        <f t="shared" si="40"/>
        <v>0</v>
      </c>
      <c r="JW5" s="177">
        <f t="shared" si="40"/>
        <v>0</v>
      </c>
      <c r="JX5" s="177">
        <f t="shared" si="40"/>
        <v>0</v>
      </c>
      <c r="JY5" s="177">
        <f t="shared" si="40"/>
        <v>0</v>
      </c>
      <c r="JZ5" s="177">
        <f t="shared" si="40"/>
        <v>0</v>
      </c>
      <c r="KA5" s="177">
        <f t="shared" ref="KA5:KJ13" si="41">IF(AND(KA$1&gt;=$E5,KA$1&lt;=$F5),$B5,0)</f>
        <v>0</v>
      </c>
      <c r="KB5" s="177">
        <f t="shared" si="41"/>
        <v>0</v>
      </c>
      <c r="KC5" s="177">
        <f t="shared" si="41"/>
        <v>0</v>
      </c>
      <c r="KD5" s="177">
        <f t="shared" si="41"/>
        <v>0</v>
      </c>
      <c r="KE5" s="177">
        <f t="shared" si="41"/>
        <v>0</v>
      </c>
      <c r="KF5" s="177">
        <f t="shared" si="41"/>
        <v>0</v>
      </c>
      <c r="KG5" s="177">
        <f t="shared" si="41"/>
        <v>0</v>
      </c>
      <c r="KH5" s="177">
        <f t="shared" si="41"/>
        <v>0</v>
      </c>
      <c r="KI5" s="177">
        <f t="shared" si="41"/>
        <v>0</v>
      </c>
      <c r="KJ5" s="177">
        <f t="shared" si="41"/>
        <v>0</v>
      </c>
      <c r="KK5" s="177">
        <f t="shared" ref="KK5:KT13" si="42">IF(AND(KK$1&gt;=$E5,KK$1&lt;=$F5),$B5,0)</f>
        <v>0</v>
      </c>
      <c r="KL5" s="177">
        <f t="shared" si="42"/>
        <v>0</v>
      </c>
      <c r="KM5" s="177">
        <f t="shared" si="42"/>
        <v>0</v>
      </c>
      <c r="KN5" s="177">
        <f t="shared" si="42"/>
        <v>0</v>
      </c>
      <c r="KO5" s="177">
        <f t="shared" si="42"/>
        <v>0</v>
      </c>
      <c r="KP5" s="177">
        <f t="shared" si="42"/>
        <v>0</v>
      </c>
      <c r="KQ5" s="177">
        <f t="shared" si="42"/>
        <v>0</v>
      </c>
      <c r="KR5" s="177">
        <f t="shared" si="42"/>
        <v>0</v>
      </c>
      <c r="KS5" s="177">
        <f t="shared" si="42"/>
        <v>0</v>
      </c>
      <c r="KT5" s="177">
        <f t="shared" si="42"/>
        <v>0</v>
      </c>
      <c r="KU5" s="177">
        <f t="shared" ref="KU5:LD13" si="43">IF(AND(KU$1&gt;=$E5,KU$1&lt;=$F5),$B5,0)</f>
        <v>0</v>
      </c>
      <c r="KV5" s="177">
        <f t="shared" si="43"/>
        <v>0</v>
      </c>
      <c r="KW5" s="177">
        <f t="shared" si="43"/>
        <v>0</v>
      </c>
      <c r="KX5" s="177">
        <f t="shared" si="43"/>
        <v>0</v>
      </c>
      <c r="KY5" s="177">
        <f t="shared" si="43"/>
        <v>0</v>
      </c>
      <c r="KZ5" s="177">
        <f t="shared" si="43"/>
        <v>0</v>
      </c>
      <c r="LA5" s="177">
        <f t="shared" si="43"/>
        <v>0</v>
      </c>
      <c r="LB5" s="177">
        <f t="shared" si="43"/>
        <v>0</v>
      </c>
      <c r="LC5" s="177">
        <f t="shared" si="43"/>
        <v>0</v>
      </c>
      <c r="LD5" s="177">
        <f t="shared" si="43"/>
        <v>0</v>
      </c>
      <c r="LE5" s="177">
        <f t="shared" ref="LE5:LN13" si="44">IF(AND(LE$1&gt;=$E5,LE$1&lt;=$F5),$B5,0)</f>
        <v>0</v>
      </c>
      <c r="LF5" s="177">
        <f t="shared" si="44"/>
        <v>0</v>
      </c>
      <c r="LG5" s="177">
        <f t="shared" si="44"/>
        <v>0</v>
      </c>
      <c r="LH5" s="177">
        <f t="shared" si="44"/>
        <v>0</v>
      </c>
      <c r="LI5" s="177">
        <f t="shared" si="44"/>
        <v>0</v>
      </c>
      <c r="LJ5" s="177">
        <f t="shared" si="44"/>
        <v>0</v>
      </c>
      <c r="LK5" s="177">
        <f t="shared" si="44"/>
        <v>0</v>
      </c>
      <c r="LL5" s="177">
        <f t="shared" si="44"/>
        <v>0</v>
      </c>
      <c r="LM5" s="177">
        <f t="shared" si="44"/>
        <v>0</v>
      </c>
      <c r="LN5" s="177">
        <f t="shared" si="44"/>
        <v>0</v>
      </c>
      <c r="LO5" s="177">
        <f t="shared" ref="LO5:LX13" si="45">IF(AND(LO$1&gt;=$E5,LO$1&lt;=$F5),$B5,0)</f>
        <v>0</v>
      </c>
      <c r="LP5" s="177">
        <f t="shared" si="45"/>
        <v>0</v>
      </c>
      <c r="LQ5" s="177">
        <f t="shared" si="45"/>
        <v>0</v>
      </c>
      <c r="LR5" s="177">
        <f t="shared" si="45"/>
        <v>0</v>
      </c>
      <c r="LS5" s="177">
        <f t="shared" si="45"/>
        <v>0</v>
      </c>
      <c r="LT5" s="177">
        <f t="shared" si="45"/>
        <v>0</v>
      </c>
      <c r="LU5" s="177">
        <f t="shared" si="45"/>
        <v>0</v>
      </c>
      <c r="LV5" s="177">
        <f t="shared" si="45"/>
        <v>0</v>
      </c>
      <c r="LW5" s="177">
        <f t="shared" si="45"/>
        <v>0</v>
      </c>
      <c r="LX5" s="177">
        <f t="shared" si="45"/>
        <v>0</v>
      </c>
      <c r="LY5" s="177">
        <f t="shared" ref="LY5:MH13" si="46">IF(AND(LY$1&gt;=$E5,LY$1&lt;=$F5),$B5,0)</f>
        <v>0</v>
      </c>
      <c r="LZ5" s="177">
        <f t="shared" si="46"/>
        <v>0</v>
      </c>
      <c r="MA5" s="177">
        <f t="shared" si="46"/>
        <v>0</v>
      </c>
      <c r="MB5" s="177">
        <f t="shared" si="46"/>
        <v>0</v>
      </c>
      <c r="MC5" s="177">
        <f t="shared" si="46"/>
        <v>0</v>
      </c>
      <c r="MD5" s="177">
        <f t="shared" si="46"/>
        <v>0</v>
      </c>
      <c r="ME5" s="177">
        <f t="shared" si="46"/>
        <v>0</v>
      </c>
      <c r="MF5" s="177">
        <f t="shared" si="46"/>
        <v>0</v>
      </c>
      <c r="MG5" s="177">
        <f t="shared" si="46"/>
        <v>0</v>
      </c>
      <c r="MH5" s="177">
        <f t="shared" si="46"/>
        <v>0</v>
      </c>
      <c r="MI5" s="177">
        <f t="shared" ref="MI5:MR13" si="47">IF(AND(MI$1&gt;=$E5,MI$1&lt;=$F5),$B5,0)</f>
        <v>0</v>
      </c>
      <c r="MJ5" s="177">
        <f t="shared" si="47"/>
        <v>0</v>
      </c>
      <c r="MK5" s="177">
        <f t="shared" si="47"/>
        <v>0</v>
      </c>
      <c r="ML5" s="177">
        <f t="shared" si="47"/>
        <v>0</v>
      </c>
      <c r="MM5" s="177">
        <f t="shared" si="47"/>
        <v>0</v>
      </c>
      <c r="MN5" s="177">
        <f t="shared" si="47"/>
        <v>0</v>
      </c>
      <c r="MO5" s="177">
        <f t="shared" si="47"/>
        <v>0</v>
      </c>
      <c r="MP5" s="177">
        <f t="shared" si="47"/>
        <v>0</v>
      </c>
      <c r="MQ5" s="177">
        <f t="shared" si="47"/>
        <v>0</v>
      </c>
      <c r="MR5" s="177">
        <f t="shared" si="47"/>
        <v>0</v>
      </c>
      <c r="MS5" s="177">
        <f t="shared" ref="MS5:ND13" si="48">IF(AND(MS$1&gt;=$E5,MS$1&lt;=$F5),$B5,0)</f>
        <v>0</v>
      </c>
      <c r="MT5" s="177">
        <f t="shared" si="48"/>
        <v>0</v>
      </c>
      <c r="MU5" s="177">
        <f t="shared" si="48"/>
        <v>0</v>
      </c>
      <c r="MV5" s="177">
        <f t="shared" si="48"/>
        <v>0</v>
      </c>
      <c r="MW5" s="177">
        <f t="shared" si="48"/>
        <v>0</v>
      </c>
      <c r="MX5" s="177">
        <f t="shared" si="48"/>
        <v>0</v>
      </c>
      <c r="MY5" s="177">
        <f t="shared" si="48"/>
        <v>0</v>
      </c>
      <c r="MZ5" s="177">
        <f t="shared" si="48"/>
        <v>0</v>
      </c>
      <c r="NA5" s="177">
        <f t="shared" si="48"/>
        <v>0</v>
      </c>
      <c r="NB5" s="177">
        <f t="shared" si="48"/>
        <v>0</v>
      </c>
      <c r="NC5" s="177">
        <f t="shared" si="48"/>
        <v>0</v>
      </c>
      <c r="ND5" s="177">
        <f t="shared" si="48"/>
        <v>0</v>
      </c>
    </row>
    <row r="6" spans="1:368" s="54" customFormat="1" ht="23" thickBot="1" x14ac:dyDescent="0.5">
      <c r="A6" s="124" t="s">
        <v>128</v>
      </c>
      <c r="B6" s="67">
        <f>IF(Calculator!C25=0, Calculator!F24, 0)</f>
        <v>0</v>
      </c>
      <c r="C6" s="67">
        <v>1</v>
      </c>
      <c r="D6" s="166">
        <f t="shared" si="12"/>
        <v>0.05</v>
      </c>
      <c r="E6" s="177">
        <f t="shared" ref="E6:E23" si="49">F5</f>
        <v>36</v>
      </c>
      <c r="F6" s="175">
        <f>360 * SUM(D$4:D6)</f>
        <v>54.000000000000007</v>
      </c>
      <c r="G6" s="177">
        <f t="shared" ref="G6:BR6" si="50">IF(AND(G$1&gt;=$E6,G$1&lt;=$F6),$B6,0)</f>
        <v>0</v>
      </c>
      <c r="H6" s="177">
        <f t="shared" si="50"/>
        <v>0</v>
      </c>
      <c r="I6" s="177">
        <f t="shared" si="50"/>
        <v>0</v>
      </c>
      <c r="J6" s="177">
        <f t="shared" si="50"/>
        <v>0</v>
      </c>
      <c r="K6" s="177">
        <f t="shared" si="50"/>
        <v>0</v>
      </c>
      <c r="L6" s="177">
        <f t="shared" si="50"/>
        <v>0</v>
      </c>
      <c r="M6" s="177">
        <f t="shared" si="50"/>
        <v>0</v>
      </c>
      <c r="N6" s="177">
        <f t="shared" si="50"/>
        <v>0</v>
      </c>
      <c r="O6" s="177">
        <f t="shared" si="50"/>
        <v>0</v>
      </c>
      <c r="P6" s="177">
        <f t="shared" si="50"/>
        <v>0</v>
      </c>
      <c r="Q6" s="177">
        <f t="shared" si="50"/>
        <v>0</v>
      </c>
      <c r="R6" s="177">
        <f t="shared" si="50"/>
        <v>0</v>
      </c>
      <c r="S6" s="177">
        <f t="shared" si="50"/>
        <v>0</v>
      </c>
      <c r="T6" s="177">
        <f t="shared" si="50"/>
        <v>0</v>
      </c>
      <c r="U6" s="177">
        <f t="shared" si="50"/>
        <v>0</v>
      </c>
      <c r="V6" s="177">
        <f t="shared" si="50"/>
        <v>0</v>
      </c>
      <c r="W6" s="177">
        <f t="shared" si="50"/>
        <v>0</v>
      </c>
      <c r="X6" s="177">
        <f t="shared" si="50"/>
        <v>0</v>
      </c>
      <c r="Y6" s="177">
        <f t="shared" si="50"/>
        <v>0</v>
      </c>
      <c r="Z6" s="177">
        <f t="shared" si="50"/>
        <v>0</v>
      </c>
      <c r="AA6" s="177">
        <f t="shared" si="50"/>
        <v>0</v>
      </c>
      <c r="AB6" s="177">
        <f t="shared" si="50"/>
        <v>0</v>
      </c>
      <c r="AC6" s="177">
        <f t="shared" si="50"/>
        <v>0</v>
      </c>
      <c r="AD6" s="177">
        <f t="shared" si="50"/>
        <v>0</v>
      </c>
      <c r="AE6" s="177">
        <f t="shared" si="50"/>
        <v>0</v>
      </c>
      <c r="AF6" s="177">
        <f t="shared" si="50"/>
        <v>0</v>
      </c>
      <c r="AG6" s="177">
        <f t="shared" si="50"/>
        <v>0</v>
      </c>
      <c r="AH6" s="177">
        <f t="shared" si="50"/>
        <v>0</v>
      </c>
      <c r="AI6" s="177">
        <f t="shared" si="50"/>
        <v>0</v>
      </c>
      <c r="AJ6" s="177">
        <f t="shared" si="50"/>
        <v>0</v>
      </c>
      <c r="AK6" s="177">
        <f t="shared" si="50"/>
        <v>0</v>
      </c>
      <c r="AL6" s="177">
        <f t="shared" si="50"/>
        <v>0</v>
      </c>
      <c r="AM6" s="177">
        <f t="shared" si="50"/>
        <v>0</v>
      </c>
      <c r="AN6" s="177">
        <f t="shared" si="50"/>
        <v>0</v>
      </c>
      <c r="AO6" s="177">
        <f t="shared" si="50"/>
        <v>0</v>
      </c>
      <c r="AP6" s="177">
        <f t="shared" si="50"/>
        <v>0</v>
      </c>
      <c r="AQ6" s="177">
        <f t="shared" si="50"/>
        <v>0</v>
      </c>
      <c r="AR6" s="177">
        <f t="shared" si="50"/>
        <v>0</v>
      </c>
      <c r="AS6" s="177">
        <f t="shared" si="50"/>
        <v>0</v>
      </c>
      <c r="AT6" s="177">
        <f t="shared" si="50"/>
        <v>0</v>
      </c>
      <c r="AU6" s="177">
        <f t="shared" si="50"/>
        <v>0</v>
      </c>
      <c r="AV6" s="177">
        <f t="shared" si="50"/>
        <v>0</v>
      </c>
      <c r="AW6" s="177">
        <f t="shared" si="50"/>
        <v>0</v>
      </c>
      <c r="AX6" s="177">
        <f t="shared" si="50"/>
        <v>0</v>
      </c>
      <c r="AY6" s="177">
        <f t="shared" si="50"/>
        <v>0</v>
      </c>
      <c r="AZ6" s="177">
        <f t="shared" si="50"/>
        <v>0</v>
      </c>
      <c r="BA6" s="177">
        <f t="shared" si="50"/>
        <v>0</v>
      </c>
      <c r="BB6" s="177">
        <f t="shared" si="50"/>
        <v>0</v>
      </c>
      <c r="BC6" s="177">
        <f t="shared" si="50"/>
        <v>0</v>
      </c>
      <c r="BD6" s="177">
        <f t="shared" si="50"/>
        <v>0</v>
      </c>
      <c r="BE6" s="177">
        <f t="shared" si="50"/>
        <v>0</v>
      </c>
      <c r="BF6" s="177">
        <f t="shared" si="50"/>
        <v>0</v>
      </c>
      <c r="BG6" s="177">
        <f t="shared" si="50"/>
        <v>0</v>
      </c>
      <c r="BH6" s="177">
        <f t="shared" si="50"/>
        <v>0</v>
      </c>
      <c r="BI6" s="177">
        <f t="shared" si="50"/>
        <v>0</v>
      </c>
      <c r="BJ6" s="177">
        <f t="shared" si="50"/>
        <v>0</v>
      </c>
      <c r="BK6" s="177">
        <f t="shared" si="50"/>
        <v>0</v>
      </c>
      <c r="BL6" s="177">
        <f t="shared" si="50"/>
        <v>0</v>
      </c>
      <c r="BM6" s="177">
        <f t="shared" si="50"/>
        <v>0</v>
      </c>
      <c r="BN6" s="177">
        <f t="shared" si="50"/>
        <v>0</v>
      </c>
      <c r="BO6" s="177">
        <f t="shared" si="50"/>
        <v>0</v>
      </c>
      <c r="BP6" s="177">
        <f t="shared" si="50"/>
        <v>0</v>
      </c>
      <c r="BQ6" s="177">
        <f t="shared" si="50"/>
        <v>0</v>
      </c>
      <c r="BR6" s="177">
        <f t="shared" si="50"/>
        <v>0</v>
      </c>
      <c r="BS6" s="177">
        <f t="shared" si="19"/>
        <v>0</v>
      </c>
      <c r="BT6" s="177">
        <f t="shared" si="19"/>
        <v>0</v>
      </c>
      <c r="BU6" s="177">
        <f t="shared" si="19"/>
        <v>0</v>
      </c>
      <c r="BV6" s="177">
        <f t="shared" si="19"/>
        <v>0</v>
      </c>
      <c r="BW6" s="177">
        <f t="shared" si="19"/>
        <v>0</v>
      </c>
      <c r="BX6" s="177">
        <f t="shared" si="19"/>
        <v>0</v>
      </c>
      <c r="BY6" s="177">
        <f t="shared" si="20"/>
        <v>0</v>
      </c>
      <c r="BZ6" s="177">
        <f t="shared" si="20"/>
        <v>0</v>
      </c>
      <c r="CA6" s="177">
        <f t="shared" si="20"/>
        <v>0</v>
      </c>
      <c r="CB6" s="177">
        <f t="shared" si="20"/>
        <v>0</v>
      </c>
      <c r="CC6" s="177">
        <f t="shared" si="20"/>
        <v>0</v>
      </c>
      <c r="CD6" s="177">
        <f t="shared" si="20"/>
        <v>0</v>
      </c>
      <c r="CE6" s="177">
        <f t="shared" si="20"/>
        <v>0</v>
      </c>
      <c r="CF6" s="177">
        <f t="shared" si="20"/>
        <v>0</v>
      </c>
      <c r="CG6" s="177">
        <f t="shared" si="20"/>
        <v>0</v>
      </c>
      <c r="CH6" s="177">
        <f t="shared" si="20"/>
        <v>0</v>
      </c>
      <c r="CI6" s="177">
        <f t="shared" si="21"/>
        <v>0</v>
      </c>
      <c r="CJ6" s="177">
        <f t="shared" si="21"/>
        <v>0</v>
      </c>
      <c r="CK6" s="177">
        <f t="shared" si="21"/>
        <v>0</v>
      </c>
      <c r="CL6" s="177">
        <f t="shared" si="21"/>
        <v>0</v>
      </c>
      <c r="CM6" s="177">
        <f t="shared" si="21"/>
        <v>0</v>
      </c>
      <c r="CN6" s="177">
        <f t="shared" si="21"/>
        <v>0</v>
      </c>
      <c r="CO6" s="177">
        <f t="shared" si="21"/>
        <v>0</v>
      </c>
      <c r="CP6" s="177">
        <f t="shared" si="21"/>
        <v>0</v>
      </c>
      <c r="CQ6" s="177">
        <f t="shared" si="21"/>
        <v>0</v>
      </c>
      <c r="CR6" s="177">
        <f t="shared" si="21"/>
        <v>0</v>
      </c>
      <c r="CS6" s="177">
        <f t="shared" si="22"/>
        <v>0</v>
      </c>
      <c r="CT6" s="177">
        <f t="shared" si="22"/>
        <v>0</v>
      </c>
      <c r="CU6" s="177">
        <f t="shared" si="22"/>
        <v>0</v>
      </c>
      <c r="CV6" s="177">
        <f t="shared" si="22"/>
        <v>0</v>
      </c>
      <c r="CW6" s="177">
        <f t="shared" si="22"/>
        <v>0</v>
      </c>
      <c r="CX6" s="177">
        <f t="shared" si="22"/>
        <v>0</v>
      </c>
      <c r="CY6" s="177">
        <f t="shared" si="22"/>
        <v>0</v>
      </c>
      <c r="CZ6" s="177">
        <f t="shared" si="22"/>
        <v>0</v>
      </c>
      <c r="DA6" s="177">
        <f t="shared" si="22"/>
        <v>0</v>
      </c>
      <c r="DB6" s="177">
        <f t="shared" si="22"/>
        <v>0</v>
      </c>
      <c r="DC6" s="177">
        <f t="shared" si="23"/>
        <v>0</v>
      </c>
      <c r="DD6" s="177">
        <f t="shared" si="23"/>
        <v>0</v>
      </c>
      <c r="DE6" s="177">
        <f t="shared" si="23"/>
        <v>0</v>
      </c>
      <c r="DF6" s="177">
        <f t="shared" si="23"/>
        <v>0</v>
      </c>
      <c r="DG6" s="177">
        <f t="shared" si="23"/>
        <v>0</v>
      </c>
      <c r="DH6" s="177">
        <f t="shared" si="23"/>
        <v>0</v>
      </c>
      <c r="DI6" s="177">
        <f t="shared" si="23"/>
        <v>0</v>
      </c>
      <c r="DJ6" s="177">
        <f t="shared" si="23"/>
        <v>0</v>
      </c>
      <c r="DK6" s="177">
        <f t="shared" si="23"/>
        <v>0</v>
      </c>
      <c r="DL6" s="177">
        <f t="shared" si="23"/>
        <v>0</v>
      </c>
      <c r="DM6" s="177">
        <f t="shared" si="24"/>
        <v>0</v>
      </c>
      <c r="DN6" s="177">
        <f t="shared" si="24"/>
        <v>0</v>
      </c>
      <c r="DO6" s="177">
        <f t="shared" si="24"/>
        <v>0</v>
      </c>
      <c r="DP6" s="177">
        <f t="shared" si="24"/>
        <v>0</v>
      </c>
      <c r="DQ6" s="177">
        <f t="shared" si="24"/>
        <v>0</v>
      </c>
      <c r="DR6" s="177">
        <f t="shared" si="24"/>
        <v>0</v>
      </c>
      <c r="DS6" s="177">
        <f t="shared" si="24"/>
        <v>0</v>
      </c>
      <c r="DT6" s="177">
        <f t="shared" si="24"/>
        <v>0</v>
      </c>
      <c r="DU6" s="177">
        <f t="shared" si="24"/>
        <v>0</v>
      </c>
      <c r="DV6" s="177">
        <f t="shared" si="24"/>
        <v>0</v>
      </c>
      <c r="DW6" s="177">
        <f t="shared" si="25"/>
        <v>0</v>
      </c>
      <c r="DX6" s="177">
        <f t="shared" si="25"/>
        <v>0</v>
      </c>
      <c r="DY6" s="177">
        <f t="shared" si="25"/>
        <v>0</v>
      </c>
      <c r="DZ6" s="177">
        <f t="shared" si="25"/>
        <v>0</v>
      </c>
      <c r="EA6" s="177">
        <f t="shared" si="25"/>
        <v>0</v>
      </c>
      <c r="EB6" s="177">
        <f t="shared" si="25"/>
        <v>0</v>
      </c>
      <c r="EC6" s="177">
        <f t="shared" si="25"/>
        <v>0</v>
      </c>
      <c r="ED6" s="177">
        <f t="shared" si="25"/>
        <v>0</v>
      </c>
      <c r="EE6" s="177">
        <f t="shared" si="25"/>
        <v>0</v>
      </c>
      <c r="EF6" s="177">
        <f t="shared" si="25"/>
        <v>0</v>
      </c>
      <c r="EG6" s="177">
        <f t="shared" si="26"/>
        <v>0</v>
      </c>
      <c r="EH6" s="177">
        <f t="shared" si="26"/>
        <v>0</v>
      </c>
      <c r="EI6" s="177">
        <f t="shared" si="26"/>
        <v>0</v>
      </c>
      <c r="EJ6" s="177">
        <f t="shared" si="26"/>
        <v>0</v>
      </c>
      <c r="EK6" s="177">
        <f t="shared" si="26"/>
        <v>0</v>
      </c>
      <c r="EL6" s="177">
        <f t="shared" si="26"/>
        <v>0</v>
      </c>
      <c r="EM6" s="177">
        <f t="shared" si="26"/>
        <v>0</v>
      </c>
      <c r="EN6" s="177">
        <f t="shared" si="26"/>
        <v>0</v>
      </c>
      <c r="EO6" s="177">
        <f t="shared" si="26"/>
        <v>0</v>
      </c>
      <c r="EP6" s="177">
        <f t="shared" si="26"/>
        <v>0</v>
      </c>
      <c r="EQ6" s="177">
        <f t="shared" si="27"/>
        <v>0</v>
      </c>
      <c r="ER6" s="177">
        <f t="shared" si="27"/>
        <v>0</v>
      </c>
      <c r="ES6" s="177">
        <f t="shared" si="27"/>
        <v>0</v>
      </c>
      <c r="ET6" s="177">
        <f t="shared" si="27"/>
        <v>0</v>
      </c>
      <c r="EU6" s="177">
        <f t="shared" si="27"/>
        <v>0</v>
      </c>
      <c r="EV6" s="177">
        <f t="shared" si="27"/>
        <v>0</v>
      </c>
      <c r="EW6" s="177">
        <f t="shared" si="27"/>
        <v>0</v>
      </c>
      <c r="EX6" s="177">
        <f t="shared" si="27"/>
        <v>0</v>
      </c>
      <c r="EY6" s="177">
        <f t="shared" si="27"/>
        <v>0</v>
      </c>
      <c r="EZ6" s="177">
        <f t="shared" si="27"/>
        <v>0</v>
      </c>
      <c r="FA6" s="177">
        <f t="shared" si="28"/>
        <v>0</v>
      </c>
      <c r="FB6" s="177">
        <f t="shared" si="28"/>
        <v>0</v>
      </c>
      <c r="FC6" s="177">
        <f t="shared" si="28"/>
        <v>0</v>
      </c>
      <c r="FD6" s="177">
        <f t="shared" si="28"/>
        <v>0</v>
      </c>
      <c r="FE6" s="177">
        <f t="shared" si="28"/>
        <v>0</v>
      </c>
      <c r="FF6" s="177">
        <f t="shared" si="28"/>
        <v>0</v>
      </c>
      <c r="FG6" s="177">
        <f t="shared" si="28"/>
        <v>0</v>
      </c>
      <c r="FH6" s="177">
        <f t="shared" si="28"/>
        <v>0</v>
      </c>
      <c r="FI6" s="177">
        <f t="shared" si="28"/>
        <v>0</v>
      </c>
      <c r="FJ6" s="177">
        <f t="shared" si="28"/>
        <v>0</v>
      </c>
      <c r="FK6" s="177">
        <f t="shared" si="29"/>
        <v>0</v>
      </c>
      <c r="FL6" s="177">
        <f t="shared" si="29"/>
        <v>0</v>
      </c>
      <c r="FM6" s="177">
        <f t="shared" si="29"/>
        <v>0</v>
      </c>
      <c r="FN6" s="177">
        <f t="shared" si="29"/>
        <v>0</v>
      </c>
      <c r="FO6" s="177">
        <f t="shared" si="29"/>
        <v>0</v>
      </c>
      <c r="FP6" s="177">
        <f t="shared" si="29"/>
        <v>0</v>
      </c>
      <c r="FQ6" s="177">
        <f t="shared" si="29"/>
        <v>0</v>
      </c>
      <c r="FR6" s="177">
        <f t="shared" si="29"/>
        <v>0</v>
      </c>
      <c r="FS6" s="177">
        <f t="shared" si="29"/>
        <v>0</v>
      </c>
      <c r="FT6" s="177">
        <f t="shared" si="29"/>
        <v>0</v>
      </c>
      <c r="FU6" s="177">
        <f t="shared" si="30"/>
        <v>0</v>
      </c>
      <c r="FV6" s="177">
        <f t="shared" si="30"/>
        <v>0</v>
      </c>
      <c r="FW6" s="177">
        <f t="shared" si="30"/>
        <v>0</v>
      </c>
      <c r="FX6" s="177">
        <f t="shared" si="30"/>
        <v>0</v>
      </c>
      <c r="FY6" s="177">
        <f t="shared" si="30"/>
        <v>0</v>
      </c>
      <c r="FZ6" s="177">
        <f t="shared" si="30"/>
        <v>0</v>
      </c>
      <c r="GA6" s="177">
        <f t="shared" si="30"/>
        <v>0</v>
      </c>
      <c r="GB6" s="177">
        <f t="shared" si="30"/>
        <v>0</v>
      </c>
      <c r="GC6" s="177">
        <f t="shared" si="30"/>
        <v>0</v>
      </c>
      <c r="GD6" s="177">
        <f t="shared" si="30"/>
        <v>0</v>
      </c>
      <c r="GE6" s="177">
        <f t="shared" si="31"/>
        <v>0</v>
      </c>
      <c r="GF6" s="177">
        <f t="shared" si="31"/>
        <v>0</v>
      </c>
      <c r="GG6" s="177">
        <f t="shared" si="31"/>
        <v>0</v>
      </c>
      <c r="GH6" s="177">
        <f t="shared" si="31"/>
        <v>0</v>
      </c>
      <c r="GI6" s="177">
        <f t="shared" si="31"/>
        <v>0</v>
      </c>
      <c r="GJ6" s="177">
        <f t="shared" si="31"/>
        <v>0</v>
      </c>
      <c r="GK6" s="177">
        <f t="shared" si="31"/>
        <v>0</v>
      </c>
      <c r="GL6" s="177">
        <f t="shared" si="31"/>
        <v>0</v>
      </c>
      <c r="GM6" s="177">
        <f t="shared" si="31"/>
        <v>0</v>
      </c>
      <c r="GN6" s="177">
        <f t="shared" si="31"/>
        <v>0</v>
      </c>
      <c r="GO6" s="177">
        <f t="shared" si="32"/>
        <v>0</v>
      </c>
      <c r="GP6" s="177">
        <f t="shared" si="32"/>
        <v>0</v>
      </c>
      <c r="GQ6" s="177">
        <f t="shared" si="32"/>
        <v>0</v>
      </c>
      <c r="GR6" s="177">
        <f t="shared" si="32"/>
        <v>0</v>
      </c>
      <c r="GS6" s="177">
        <f t="shared" si="32"/>
        <v>0</v>
      </c>
      <c r="GT6" s="177">
        <f t="shared" si="32"/>
        <v>0</v>
      </c>
      <c r="GU6" s="177">
        <f t="shared" si="32"/>
        <v>0</v>
      </c>
      <c r="GV6" s="177">
        <f t="shared" si="32"/>
        <v>0</v>
      </c>
      <c r="GW6" s="177">
        <f t="shared" si="32"/>
        <v>0</v>
      </c>
      <c r="GX6" s="177">
        <f t="shared" si="32"/>
        <v>0</v>
      </c>
      <c r="GY6" s="177">
        <f t="shared" si="33"/>
        <v>0</v>
      </c>
      <c r="GZ6" s="177">
        <f t="shared" si="33"/>
        <v>0</v>
      </c>
      <c r="HA6" s="177">
        <f t="shared" si="33"/>
        <v>0</v>
      </c>
      <c r="HB6" s="177">
        <f t="shared" si="33"/>
        <v>0</v>
      </c>
      <c r="HC6" s="177">
        <f t="shared" si="33"/>
        <v>0</v>
      </c>
      <c r="HD6" s="177">
        <f t="shared" si="33"/>
        <v>0</v>
      </c>
      <c r="HE6" s="177">
        <f t="shared" si="33"/>
        <v>0</v>
      </c>
      <c r="HF6" s="177">
        <f t="shared" si="33"/>
        <v>0</v>
      </c>
      <c r="HG6" s="177">
        <f t="shared" si="33"/>
        <v>0</v>
      </c>
      <c r="HH6" s="177">
        <f t="shared" si="33"/>
        <v>0</v>
      </c>
      <c r="HI6" s="177">
        <f t="shared" si="34"/>
        <v>0</v>
      </c>
      <c r="HJ6" s="177">
        <f t="shared" si="34"/>
        <v>0</v>
      </c>
      <c r="HK6" s="177">
        <f t="shared" si="34"/>
        <v>0</v>
      </c>
      <c r="HL6" s="177">
        <f t="shared" si="34"/>
        <v>0</v>
      </c>
      <c r="HM6" s="177">
        <f t="shared" si="34"/>
        <v>0</v>
      </c>
      <c r="HN6" s="177">
        <f t="shared" si="34"/>
        <v>0</v>
      </c>
      <c r="HO6" s="177">
        <f t="shared" si="34"/>
        <v>0</v>
      </c>
      <c r="HP6" s="177">
        <f t="shared" si="34"/>
        <v>0</v>
      </c>
      <c r="HQ6" s="177">
        <f t="shared" si="34"/>
        <v>0</v>
      </c>
      <c r="HR6" s="177">
        <f t="shared" si="34"/>
        <v>0</v>
      </c>
      <c r="HS6" s="177">
        <f t="shared" si="35"/>
        <v>0</v>
      </c>
      <c r="HT6" s="177">
        <f t="shared" si="35"/>
        <v>0</v>
      </c>
      <c r="HU6" s="177">
        <f t="shared" si="35"/>
        <v>0</v>
      </c>
      <c r="HV6" s="177">
        <f t="shared" si="35"/>
        <v>0</v>
      </c>
      <c r="HW6" s="177">
        <f t="shared" si="35"/>
        <v>0</v>
      </c>
      <c r="HX6" s="177">
        <f t="shared" si="35"/>
        <v>0</v>
      </c>
      <c r="HY6" s="177">
        <f t="shared" si="35"/>
        <v>0</v>
      </c>
      <c r="HZ6" s="177">
        <f t="shared" si="35"/>
        <v>0</v>
      </c>
      <c r="IA6" s="177">
        <f t="shared" si="35"/>
        <v>0</v>
      </c>
      <c r="IB6" s="177">
        <f t="shared" si="35"/>
        <v>0</v>
      </c>
      <c r="IC6" s="177">
        <f t="shared" si="36"/>
        <v>0</v>
      </c>
      <c r="ID6" s="177">
        <f t="shared" si="36"/>
        <v>0</v>
      </c>
      <c r="IE6" s="177">
        <f t="shared" si="36"/>
        <v>0</v>
      </c>
      <c r="IF6" s="177">
        <f t="shared" si="36"/>
        <v>0</v>
      </c>
      <c r="IG6" s="177">
        <f t="shared" si="36"/>
        <v>0</v>
      </c>
      <c r="IH6" s="177">
        <f t="shared" si="36"/>
        <v>0</v>
      </c>
      <c r="II6" s="177">
        <f t="shared" si="36"/>
        <v>0</v>
      </c>
      <c r="IJ6" s="177">
        <f t="shared" si="36"/>
        <v>0</v>
      </c>
      <c r="IK6" s="177">
        <f t="shared" si="36"/>
        <v>0</v>
      </c>
      <c r="IL6" s="177">
        <f t="shared" si="36"/>
        <v>0</v>
      </c>
      <c r="IM6" s="177">
        <f t="shared" si="37"/>
        <v>0</v>
      </c>
      <c r="IN6" s="177">
        <f t="shared" si="37"/>
        <v>0</v>
      </c>
      <c r="IO6" s="177">
        <f t="shared" si="37"/>
        <v>0</v>
      </c>
      <c r="IP6" s="177">
        <f t="shared" si="37"/>
        <v>0</v>
      </c>
      <c r="IQ6" s="177">
        <f t="shared" si="37"/>
        <v>0</v>
      </c>
      <c r="IR6" s="177">
        <f t="shared" si="37"/>
        <v>0</v>
      </c>
      <c r="IS6" s="177">
        <f t="shared" si="37"/>
        <v>0</v>
      </c>
      <c r="IT6" s="177">
        <f t="shared" si="37"/>
        <v>0</v>
      </c>
      <c r="IU6" s="177">
        <f t="shared" si="37"/>
        <v>0</v>
      </c>
      <c r="IV6" s="177">
        <f t="shared" si="37"/>
        <v>0</v>
      </c>
      <c r="IW6" s="177">
        <f t="shared" si="38"/>
        <v>0</v>
      </c>
      <c r="IX6" s="177">
        <f t="shared" si="38"/>
        <v>0</v>
      </c>
      <c r="IY6" s="177">
        <f t="shared" si="38"/>
        <v>0</v>
      </c>
      <c r="IZ6" s="177">
        <f t="shared" si="38"/>
        <v>0</v>
      </c>
      <c r="JA6" s="177">
        <f t="shared" si="38"/>
        <v>0</v>
      </c>
      <c r="JB6" s="177">
        <f t="shared" si="38"/>
        <v>0</v>
      </c>
      <c r="JC6" s="177">
        <f t="shared" si="38"/>
        <v>0</v>
      </c>
      <c r="JD6" s="177">
        <f t="shared" si="38"/>
        <v>0</v>
      </c>
      <c r="JE6" s="177">
        <f t="shared" si="38"/>
        <v>0</v>
      </c>
      <c r="JF6" s="177">
        <f t="shared" si="38"/>
        <v>0</v>
      </c>
      <c r="JG6" s="177">
        <f t="shared" si="39"/>
        <v>0</v>
      </c>
      <c r="JH6" s="177">
        <f t="shared" si="39"/>
        <v>0</v>
      </c>
      <c r="JI6" s="177">
        <f t="shared" si="39"/>
        <v>0</v>
      </c>
      <c r="JJ6" s="177">
        <f t="shared" si="39"/>
        <v>0</v>
      </c>
      <c r="JK6" s="177">
        <f t="shared" si="39"/>
        <v>0</v>
      </c>
      <c r="JL6" s="177">
        <f t="shared" si="39"/>
        <v>0</v>
      </c>
      <c r="JM6" s="177">
        <f t="shared" si="39"/>
        <v>0</v>
      </c>
      <c r="JN6" s="177">
        <f t="shared" si="39"/>
        <v>0</v>
      </c>
      <c r="JO6" s="177">
        <f t="shared" si="39"/>
        <v>0</v>
      </c>
      <c r="JP6" s="177">
        <f t="shared" si="39"/>
        <v>0</v>
      </c>
      <c r="JQ6" s="177">
        <f t="shared" si="40"/>
        <v>0</v>
      </c>
      <c r="JR6" s="177">
        <f t="shared" si="40"/>
        <v>0</v>
      </c>
      <c r="JS6" s="177">
        <f t="shared" si="40"/>
        <v>0</v>
      </c>
      <c r="JT6" s="177">
        <f t="shared" si="40"/>
        <v>0</v>
      </c>
      <c r="JU6" s="177">
        <f t="shared" si="40"/>
        <v>0</v>
      </c>
      <c r="JV6" s="177">
        <f t="shared" si="40"/>
        <v>0</v>
      </c>
      <c r="JW6" s="177">
        <f t="shared" si="40"/>
        <v>0</v>
      </c>
      <c r="JX6" s="177">
        <f t="shared" si="40"/>
        <v>0</v>
      </c>
      <c r="JY6" s="177">
        <f t="shared" si="40"/>
        <v>0</v>
      </c>
      <c r="JZ6" s="177">
        <f t="shared" si="40"/>
        <v>0</v>
      </c>
      <c r="KA6" s="177">
        <f t="shared" si="41"/>
        <v>0</v>
      </c>
      <c r="KB6" s="177">
        <f t="shared" si="41"/>
        <v>0</v>
      </c>
      <c r="KC6" s="177">
        <f t="shared" si="41"/>
        <v>0</v>
      </c>
      <c r="KD6" s="177">
        <f t="shared" si="41"/>
        <v>0</v>
      </c>
      <c r="KE6" s="177">
        <f t="shared" si="41"/>
        <v>0</v>
      </c>
      <c r="KF6" s="177">
        <f t="shared" si="41"/>
        <v>0</v>
      </c>
      <c r="KG6" s="177">
        <f t="shared" si="41"/>
        <v>0</v>
      </c>
      <c r="KH6" s="177">
        <f t="shared" si="41"/>
        <v>0</v>
      </c>
      <c r="KI6" s="177">
        <f t="shared" si="41"/>
        <v>0</v>
      </c>
      <c r="KJ6" s="177">
        <f t="shared" si="41"/>
        <v>0</v>
      </c>
      <c r="KK6" s="177">
        <f t="shared" si="42"/>
        <v>0</v>
      </c>
      <c r="KL6" s="177">
        <f t="shared" si="42"/>
        <v>0</v>
      </c>
      <c r="KM6" s="177">
        <f t="shared" si="42"/>
        <v>0</v>
      </c>
      <c r="KN6" s="177">
        <f t="shared" si="42"/>
        <v>0</v>
      </c>
      <c r="KO6" s="177">
        <f t="shared" si="42"/>
        <v>0</v>
      </c>
      <c r="KP6" s="177">
        <f t="shared" si="42"/>
        <v>0</v>
      </c>
      <c r="KQ6" s="177">
        <f t="shared" si="42"/>
        <v>0</v>
      </c>
      <c r="KR6" s="177">
        <f t="shared" si="42"/>
        <v>0</v>
      </c>
      <c r="KS6" s="177">
        <f t="shared" si="42"/>
        <v>0</v>
      </c>
      <c r="KT6" s="177">
        <f t="shared" si="42"/>
        <v>0</v>
      </c>
      <c r="KU6" s="177">
        <f t="shared" si="43"/>
        <v>0</v>
      </c>
      <c r="KV6" s="177">
        <f t="shared" si="43"/>
        <v>0</v>
      </c>
      <c r="KW6" s="177">
        <f t="shared" si="43"/>
        <v>0</v>
      </c>
      <c r="KX6" s="177">
        <f t="shared" si="43"/>
        <v>0</v>
      </c>
      <c r="KY6" s="177">
        <f t="shared" si="43"/>
        <v>0</v>
      </c>
      <c r="KZ6" s="177">
        <f t="shared" si="43"/>
        <v>0</v>
      </c>
      <c r="LA6" s="177">
        <f t="shared" si="43"/>
        <v>0</v>
      </c>
      <c r="LB6" s="177">
        <f t="shared" si="43"/>
        <v>0</v>
      </c>
      <c r="LC6" s="177">
        <f t="shared" si="43"/>
        <v>0</v>
      </c>
      <c r="LD6" s="177">
        <f t="shared" si="43"/>
        <v>0</v>
      </c>
      <c r="LE6" s="177">
        <f t="shared" si="44"/>
        <v>0</v>
      </c>
      <c r="LF6" s="177">
        <f t="shared" si="44"/>
        <v>0</v>
      </c>
      <c r="LG6" s="177">
        <f t="shared" si="44"/>
        <v>0</v>
      </c>
      <c r="LH6" s="177">
        <f t="shared" si="44"/>
        <v>0</v>
      </c>
      <c r="LI6" s="177">
        <f t="shared" si="44"/>
        <v>0</v>
      </c>
      <c r="LJ6" s="177">
        <f t="shared" si="44"/>
        <v>0</v>
      </c>
      <c r="LK6" s="177">
        <f t="shared" si="44"/>
        <v>0</v>
      </c>
      <c r="LL6" s="177">
        <f t="shared" si="44"/>
        <v>0</v>
      </c>
      <c r="LM6" s="177">
        <f t="shared" si="44"/>
        <v>0</v>
      </c>
      <c r="LN6" s="177">
        <f t="shared" si="44"/>
        <v>0</v>
      </c>
      <c r="LO6" s="177">
        <f t="shared" si="45"/>
        <v>0</v>
      </c>
      <c r="LP6" s="177">
        <f t="shared" si="45"/>
        <v>0</v>
      </c>
      <c r="LQ6" s="177">
        <f t="shared" si="45"/>
        <v>0</v>
      </c>
      <c r="LR6" s="177">
        <f t="shared" si="45"/>
        <v>0</v>
      </c>
      <c r="LS6" s="177">
        <f t="shared" si="45"/>
        <v>0</v>
      </c>
      <c r="LT6" s="177">
        <f t="shared" si="45"/>
        <v>0</v>
      </c>
      <c r="LU6" s="177">
        <f t="shared" si="45"/>
        <v>0</v>
      </c>
      <c r="LV6" s="177">
        <f t="shared" si="45"/>
        <v>0</v>
      </c>
      <c r="LW6" s="177">
        <f t="shared" si="45"/>
        <v>0</v>
      </c>
      <c r="LX6" s="177">
        <f t="shared" si="45"/>
        <v>0</v>
      </c>
      <c r="LY6" s="177">
        <f t="shared" si="46"/>
        <v>0</v>
      </c>
      <c r="LZ6" s="177">
        <f t="shared" si="46"/>
        <v>0</v>
      </c>
      <c r="MA6" s="177">
        <f t="shared" si="46"/>
        <v>0</v>
      </c>
      <c r="MB6" s="177">
        <f t="shared" si="46"/>
        <v>0</v>
      </c>
      <c r="MC6" s="177">
        <f t="shared" si="46"/>
        <v>0</v>
      </c>
      <c r="MD6" s="177">
        <f t="shared" si="46"/>
        <v>0</v>
      </c>
      <c r="ME6" s="177">
        <f t="shared" si="46"/>
        <v>0</v>
      </c>
      <c r="MF6" s="177">
        <f t="shared" si="46"/>
        <v>0</v>
      </c>
      <c r="MG6" s="177">
        <f t="shared" si="46"/>
        <v>0</v>
      </c>
      <c r="MH6" s="177">
        <f t="shared" si="46"/>
        <v>0</v>
      </c>
      <c r="MI6" s="177">
        <f t="shared" si="47"/>
        <v>0</v>
      </c>
      <c r="MJ6" s="177">
        <f t="shared" si="47"/>
        <v>0</v>
      </c>
      <c r="MK6" s="177">
        <f t="shared" si="47"/>
        <v>0</v>
      </c>
      <c r="ML6" s="177">
        <f t="shared" si="47"/>
        <v>0</v>
      </c>
      <c r="MM6" s="177">
        <f t="shared" si="47"/>
        <v>0</v>
      </c>
      <c r="MN6" s="177">
        <f t="shared" si="47"/>
        <v>0</v>
      </c>
      <c r="MO6" s="177">
        <f t="shared" si="47"/>
        <v>0</v>
      </c>
      <c r="MP6" s="177">
        <f t="shared" si="47"/>
        <v>0</v>
      </c>
      <c r="MQ6" s="177">
        <f t="shared" si="47"/>
        <v>0</v>
      </c>
      <c r="MR6" s="177">
        <f t="shared" si="47"/>
        <v>0</v>
      </c>
      <c r="MS6" s="177">
        <f t="shared" si="48"/>
        <v>0</v>
      </c>
      <c r="MT6" s="177">
        <f t="shared" si="48"/>
        <v>0</v>
      </c>
      <c r="MU6" s="177">
        <f t="shared" si="48"/>
        <v>0</v>
      </c>
      <c r="MV6" s="177">
        <f t="shared" si="48"/>
        <v>0</v>
      </c>
      <c r="MW6" s="177">
        <f t="shared" si="48"/>
        <v>0</v>
      </c>
      <c r="MX6" s="177">
        <f t="shared" si="48"/>
        <v>0</v>
      </c>
      <c r="MY6" s="177">
        <f t="shared" si="48"/>
        <v>0</v>
      </c>
      <c r="MZ6" s="177">
        <f t="shared" si="48"/>
        <v>0</v>
      </c>
      <c r="NA6" s="177">
        <f t="shared" si="48"/>
        <v>0</v>
      </c>
      <c r="NB6" s="177">
        <f t="shared" si="48"/>
        <v>0</v>
      </c>
      <c r="NC6" s="177">
        <f t="shared" si="48"/>
        <v>0</v>
      </c>
      <c r="ND6" s="177">
        <f t="shared" si="48"/>
        <v>0</v>
      </c>
    </row>
    <row r="7" spans="1:368" s="54" customFormat="1" ht="23" thickBot="1" x14ac:dyDescent="0.5">
      <c r="A7" s="179" t="s">
        <v>128</v>
      </c>
      <c r="B7" s="135">
        <f>IF(Calculator!C51=0, Calculator!F50, 0)</f>
        <v>0</v>
      </c>
      <c r="C7" s="67">
        <v>1</v>
      </c>
      <c r="D7" s="166">
        <f t="shared" si="12"/>
        <v>0.05</v>
      </c>
      <c r="E7" s="177">
        <f t="shared" si="49"/>
        <v>54.000000000000007</v>
      </c>
      <c r="F7" s="175">
        <f>360 * SUM(D$4:D7)</f>
        <v>72</v>
      </c>
      <c r="G7" s="177">
        <f t="shared" si="13"/>
        <v>0</v>
      </c>
      <c r="H7" s="177">
        <f t="shared" si="13"/>
        <v>0</v>
      </c>
      <c r="I7" s="177">
        <f t="shared" si="13"/>
        <v>0</v>
      </c>
      <c r="J7" s="177">
        <f t="shared" si="13"/>
        <v>0</v>
      </c>
      <c r="K7" s="177">
        <f t="shared" si="13"/>
        <v>0</v>
      </c>
      <c r="L7" s="177">
        <f t="shared" si="13"/>
        <v>0</v>
      </c>
      <c r="M7" s="177">
        <f t="shared" si="13"/>
        <v>0</v>
      </c>
      <c r="N7" s="177">
        <f t="shared" si="13"/>
        <v>0</v>
      </c>
      <c r="O7" s="177">
        <f t="shared" si="13"/>
        <v>0</v>
      </c>
      <c r="P7" s="177">
        <f t="shared" si="13"/>
        <v>0</v>
      </c>
      <c r="Q7" s="177">
        <f t="shared" si="14"/>
        <v>0</v>
      </c>
      <c r="R7" s="177">
        <f t="shared" si="14"/>
        <v>0</v>
      </c>
      <c r="S7" s="177">
        <f t="shared" si="14"/>
        <v>0</v>
      </c>
      <c r="T7" s="177">
        <f t="shared" si="14"/>
        <v>0</v>
      </c>
      <c r="U7" s="177">
        <f t="shared" si="14"/>
        <v>0</v>
      </c>
      <c r="V7" s="177">
        <f t="shared" si="14"/>
        <v>0</v>
      </c>
      <c r="W7" s="177">
        <f t="shared" si="14"/>
        <v>0</v>
      </c>
      <c r="X7" s="177">
        <f t="shared" si="14"/>
        <v>0</v>
      </c>
      <c r="Y7" s="177">
        <f t="shared" si="14"/>
        <v>0</v>
      </c>
      <c r="Z7" s="177">
        <f t="shared" si="14"/>
        <v>0</v>
      </c>
      <c r="AA7" s="177">
        <f t="shared" si="15"/>
        <v>0</v>
      </c>
      <c r="AB7" s="177">
        <f t="shared" si="15"/>
        <v>0</v>
      </c>
      <c r="AC7" s="177">
        <f t="shared" si="15"/>
        <v>0</v>
      </c>
      <c r="AD7" s="177">
        <f t="shared" si="15"/>
        <v>0</v>
      </c>
      <c r="AE7" s="177">
        <f t="shared" si="15"/>
        <v>0</v>
      </c>
      <c r="AF7" s="177">
        <f t="shared" si="15"/>
        <v>0</v>
      </c>
      <c r="AG7" s="177">
        <f t="shared" si="15"/>
        <v>0</v>
      </c>
      <c r="AH7" s="177">
        <f t="shared" si="15"/>
        <v>0</v>
      </c>
      <c r="AI7" s="177">
        <f t="shared" si="15"/>
        <v>0</v>
      </c>
      <c r="AJ7" s="177">
        <f t="shared" si="15"/>
        <v>0</v>
      </c>
      <c r="AK7" s="177">
        <f t="shared" si="16"/>
        <v>0</v>
      </c>
      <c r="AL7" s="177">
        <f t="shared" si="16"/>
        <v>0</v>
      </c>
      <c r="AM7" s="177">
        <f t="shared" si="16"/>
        <v>0</v>
      </c>
      <c r="AN7" s="177">
        <f t="shared" si="16"/>
        <v>0</v>
      </c>
      <c r="AO7" s="177">
        <f t="shared" si="16"/>
        <v>0</v>
      </c>
      <c r="AP7" s="177">
        <f t="shared" si="16"/>
        <v>0</v>
      </c>
      <c r="AQ7" s="177">
        <f t="shared" si="16"/>
        <v>0</v>
      </c>
      <c r="AR7" s="177">
        <f t="shared" si="16"/>
        <v>0</v>
      </c>
      <c r="AS7" s="177">
        <f t="shared" si="16"/>
        <v>0</v>
      </c>
      <c r="AT7" s="177">
        <f t="shared" si="16"/>
        <v>0</v>
      </c>
      <c r="AU7" s="177">
        <f t="shared" si="17"/>
        <v>0</v>
      </c>
      <c r="AV7" s="177">
        <f t="shared" si="17"/>
        <v>0</v>
      </c>
      <c r="AW7" s="177">
        <f t="shared" si="17"/>
        <v>0</v>
      </c>
      <c r="AX7" s="177">
        <f t="shared" si="17"/>
        <v>0</v>
      </c>
      <c r="AY7" s="177">
        <f t="shared" si="17"/>
        <v>0</v>
      </c>
      <c r="AZ7" s="177">
        <f t="shared" si="17"/>
        <v>0</v>
      </c>
      <c r="BA7" s="177">
        <f t="shared" si="17"/>
        <v>0</v>
      </c>
      <c r="BB7" s="177">
        <f t="shared" si="17"/>
        <v>0</v>
      </c>
      <c r="BC7" s="177">
        <f t="shared" si="17"/>
        <v>0</v>
      </c>
      <c r="BD7" s="177">
        <f t="shared" si="17"/>
        <v>0</v>
      </c>
      <c r="BE7" s="177">
        <f t="shared" si="18"/>
        <v>0</v>
      </c>
      <c r="BF7" s="177">
        <f t="shared" si="18"/>
        <v>0</v>
      </c>
      <c r="BG7" s="177">
        <f t="shared" si="18"/>
        <v>0</v>
      </c>
      <c r="BH7" s="177">
        <f t="shared" si="18"/>
        <v>0</v>
      </c>
      <c r="BI7" s="177">
        <f t="shared" si="18"/>
        <v>0</v>
      </c>
      <c r="BJ7" s="177">
        <f t="shared" si="18"/>
        <v>0</v>
      </c>
      <c r="BK7" s="177">
        <f t="shared" si="18"/>
        <v>0</v>
      </c>
      <c r="BL7" s="177">
        <f t="shared" si="18"/>
        <v>0</v>
      </c>
      <c r="BM7" s="177">
        <f t="shared" si="18"/>
        <v>0</v>
      </c>
      <c r="BN7" s="177">
        <f t="shared" si="18"/>
        <v>0</v>
      </c>
      <c r="BO7" s="177">
        <f t="shared" si="19"/>
        <v>0</v>
      </c>
      <c r="BP7" s="177">
        <f t="shared" si="19"/>
        <v>0</v>
      </c>
      <c r="BQ7" s="177">
        <f t="shared" si="19"/>
        <v>0</v>
      </c>
      <c r="BR7" s="177">
        <f t="shared" si="19"/>
        <v>0</v>
      </c>
      <c r="BS7" s="177">
        <f t="shared" si="19"/>
        <v>0</v>
      </c>
      <c r="BT7" s="177">
        <f t="shared" si="19"/>
        <v>0</v>
      </c>
      <c r="BU7" s="177">
        <f t="shared" si="19"/>
        <v>0</v>
      </c>
      <c r="BV7" s="177">
        <f t="shared" si="19"/>
        <v>0</v>
      </c>
      <c r="BW7" s="177">
        <f t="shared" si="19"/>
        <v>0</v>
      </c>
      <c r="BX7" s="177">
        <f t="shared" si="19"/>
        <v>0</v>
      </c>
      <c r="BY7" s="177">
        <f t="shared" si="20"/>
        <v>0</v>
      </c>
      <c r="BZ7" s="177">
        <f t="shared" si="20"/>
        <v>0</v>
      </c>
      <c r="CA7" s="177">
        <f t="shared" si="20"/>
        <v>0</v>
      </c>
      <c r="CB7" s="177">
        <f t="shared" si="20"/>
        <v>0</v>
      </c>
      <c r="CC7" s="177">
        <f t="shared" si="20"/>
        <v>0</v>
      </c>
      <c r="CD7" s="177">
        <f t="shared" si="20"/>
        <v>0</v>
      </c>
      <c r="CE7" s="177">
        <f t="shared" si="20"/>
        <v>0</v>
      </c>
      <c r="CF7" s="177">
        <f t="shared" si="20"/>
        <v>0</v>
      </c>
      <c r="CG7" s="177">
        <f t="shared" si="20"/>
        <v>0</v>
      </c>
      <c r="CH7" s="177">
        <f t="shared" si="20"/>
        <v>0</v>
      </c>
      <c r="CI7" s="177">
        <f t="shared" si="21"/>
        <v>0</v>
      </c>
      <c r="CJ7" s="177">
        <f t="shared" si="21"/>
        <v>0</v>
      </c>
      <c r="CK7" s="177">
        <f t="shared" si="21"/>
        <v>0</v>
      </c>
      <c r="CL7" s="177">
        <f t="shared" si="21"/>
        <v>0</v>
      </c>
      <c r="CM7" s="177">
        <f t="shared" si="21"/>
        <v>0</v>
      </c>
      <c r="CN7" s="177">
        <f t="shared" si="21"/>
        <v>0</v>
      </c>
      <c r="CO7" s="177">
        <f t="shared" si="21"/>
        <v>0</v>
      </c>
      <c r="CP7" s="177">
        <f t="shared" si="21"/>
        <v>0</v>
      </c>
      <c r="CQ7" s="177">
        <f t="shared" si="21"/>
        <v>0</v>
      </c>
      <c r="CR7" s="177">
        <f t="shared" si="21"/>
        <v>0</v>
      </c>
      <c r="CS7" s="177">
        <f t="shared" si="22"/>
        <v>0</v>
      </c>
      <c r="CT7" s="177">
        <f t="shared" si="22"/>
        <v>0</v>
      </c>
      <c r="CU7" s="177">
        <f t="shared" si="22"/>
        <v>0</v>
      </c>
      <c r="CV7" s="177">
        <f t="shared" si="22"/>
        <v>0</v>
      </c>
      <c r="CW7" s="177">
        <f t="shared" si="22"/>
        <v>0</v>
      </c>
      <c r="CX7" s="177">
        <f t="shared" si="22"/>
        <v>0</v>
      </c>
      <c r="CY7" s="177">
        <f t="shared" si="22"/>
        <v>0</v>
      </c>
      <c r="CZ7" s="177">
        <f t="shared" si="22"/>
        <v>0</v>
      </c>
      <c r="DA7" s="177">
        <f t="shared" si="22"/>
        <v>0</v>
      </c>
      <c r="DB7" s="177">
        <f t="shared" si="22"/>
        <v>0</v>
      </c>
      <c r="DC7" s="177">
        <f t="shared" si="23"/>
        <v>0</v>
      </c>
      <c r="DD7" s="177">
        <f t="shared" si="23"/>
        <v>0</v>
      </c>
      <c r="DE7" s="177">
        <f t="shared" si="23"/>
        <v>0</v>
      </c>
      <c r="DF7" s="177">
        <f t="shared" si="23"/>
        <v>0</v>
      </c>
      <c r="DG7" s="177">
        <f t="shared" si="23"/>
        <v>0</v>
      </c>
      <c r="DH7" s="177">
        <f t="shared" si="23"/>
        <v>0</v>
      </c>
      <c r="DI7" s="177">
        <f t="shared" si="23"/>
        <v>0</v>
      </c>
      <c r="DJ7" s="177">
        <f t="shared" si="23"/>
        <v>0</v>
      </c>
      <c r="DK7" s="177">
        <f t="shared" si="23"/>
        <v>0</v>
      </c>
      <c r="DL7" s="177">
        <f t="shared" si="23"/>
        <v>0</v>
      </c>
      <c r="DM7" s="177">
        <f t="shared" si="24"/>
        <v>0</v>
      </c>
      <c r="DN7" s="177">
        <f t="shared" si="24"/>
        <v>0</v>
      </c>
      <c r="DO7" s="177">
        <f t="shared" si="24"/>
        <v>0</v>
      </c>
      <c r="DP7" s="177">
        <f t="shared" si="24"/>
        <v>0</v>
      </c>
      <c r="DQ7" s="177">
        <f t="shared" si="24"/>
        <v>0</v>
      </c>
      <c r="DR7" s="177">
        <f t="shared" si="24"/>
        <v>0</v>
      </c>
      <c r="DS7" s="177">
        <f t="shared" si="24"/>
        <v>0</v>
      </c>
      <c r="DT7" s="177">
        <f t="shared" si="24"/>
        <v>0</v>
      </c>
      <c r="DU7" s="177">
        <f t="shared" si="24"/>
        <v>0</v>
      </c>
      <c r="DV7" s="177">
        <f t="shared" si="24"/>
        <v>0</v>
      </c>
      <c r="DW7" s="177">
        <f t="shared" si="25"/>
        <v>0</v>
      </c>
      <c r="DX7" s="177">
        <f t="shared" si="25"/>
        <v>0</v>
      </c>
      <c r="DY7" s="177">
        <f t="shared" si="25"/>
        <v>0</v>
      </c>
      <c r="DZ7" s="177">
        <f t="shared" si="25"/>
        <v>0</v>
      </c>
      <c r="EA7" s="177">
        <f t="shared" si="25"/>
        <v>0</v>
      </c>
      <c r="EB7" s="177">
        <f t="shared" si="25"/>
        <v>0</v>
      </c>
      <c r="EC7" s="177">
        <f t="shared" si="25"/>
        <v>0</v>
      </c>
      <c r="ED7" s="177">
        <f t="shared" si="25"/>
        <v>0</v>
      </c>
      <c r="EE7" s="177">
        <f t="shared" si="25"/>
        <v>0</v>
      </c>
      <c r="EF7" s="177">
        <f t="shared" si="25"/>
        <v>0</v>
      </c>
      <c r="EG7" s="177">
        <f t="shared" si="26"/>
        <v>0</v>
      </c>
      <c r="EH7" s="177">
        <f t="shared" si="26"/>
        <v>0</v>
      </c>
      <c r="EI7" s="177">
        <f t="shared" si="26"/>
        <v>0</v>
      </c>
      <c r="EJ7" s="177">
        <f t="shared" si="26"/>
        <v>0</v>
      </c>
      <c r="EK7" s="177">
        <f t="shared" si="26"/>
        <v>0</v>
      </c>
      <c r="EL7" s="177">
        <f t="shared" si="26"/>
        <v>0</v>
      </c>
      <c r="EM7" s="177">
        <f t="shared" si="26"/>
        <v>0</v>
      </c>
      <c r="EN7" s="177">
        <f t="shared" si="26"/>
        <v>0</v>
      </c>
      <c r="EO7" s="177">
        <f t="shared" si="26"/>
        <v>0</v>
      </c>
      <c r="EP7" s="177">
        <f t="shared" si="26"/>
        <v>0</v>
      </c>
      <c r="EQ7" s="177">
        <f t="shared" si="27"/>
        <v>0</v>
      </c>
      <c r="ER7" s="177">
        <f t="shared" si="27"/>
        <v>0</v>
      </c>
      <c r="ES7" s="177">
        <f t="shared" si="27"/>
        <v>0</v>
      </c>
      <c r="ET7" s="177">
        <f t="shared" si="27"/>
        <v>0</v>
      </c>
      <c r="EU7" s="177">
        <f t="shared" si="27"/>
        <v>0</v>
      </c>
      <c r="EV7" s="177">
        <f t="shared" si="27"/>
        <v>0</v>
      </c>
      <c r="EW7" s="177">
        <f t="shared" si="27"/>
        <v>0</v>
      </c>
      <c r="EX7" s="177">
        <f t="shared" si="27"/>
        <v>0</v>
      </c>
      <c r="EY7" s="177">
        <f t="shared" si="27"/>
        <v>0</v>
      </c>
      <c r="EZ7" s="177">
        <f t="shared" si="27"/>
        <v>0</v>
      </c>
      <c r="FA7" s="177">
        <f t="shared" si="28"/>
        <v>0</v>
      </c>
      <c r="FB7" s="177">
        <f t="shared" si="28"/>
        <v>0</v>
      </c>
      <c r="FC7" s="177">
        <f t="shared" si="28"/>
        <v>0</v>
      </c>
      <c r="FD7" s="177">
        <f t="shared" si="28"/>
        <v>0</v>
      </c>
      <c r="FE7" s="177">
        <f t="shared" si="28"/>
        <v>0</v>
      </c>
      <c r="FF7" s="177">
        <f t="shared" si="28"/>
        <v>0</v>
      </c>
      <c r="FG7" s="177">
        <f t="shared" si="28"/>
        <v>0</v>
      </c>
      <c r="FH7" s="177">
        <f t="shared" si="28"/>
        <v>0</v>
      </c>
      <c r="FI7" s="177">
        <f t="shared" si="28"/>
        <v>0</v>
      </c>
      <c r="FJ7" s="177">
        <f t="shared" si="28"/>
        <v>0</v>
      </c>
      <c r="FK7" s="177">
        <f t="shared" si="29"/>
        <v>0</v>
      </c>
      <c r="FL7" s="177">
        <f t="shared" si="29"/>
        <v>0</v>
      </c>
      <c r="FM7" s="177">
        <f t="shared" si="29"/>
        <v>0</v>
      </c>
      <c r="FN7" s="177">
        <f t="shared" si="29"/>
        <v>0</v>
      </c>
      <c r="FO7" s="177">
        <f t="shared" si="29"/>
        <v>0</v>
      </c>
      <c r="FP7" s="177">
        <f t="shared" si="29"/>
        <v>0</v>
      </c>
      <c r="FQ7" s="177">
        <f t="shared" si="29"/>
        <v>0</v>
      </c>
      <c r="FR7" s="177">
        <f t="shared" si="29"/>
        <v>0</v>
      </c>
      <c r="FS7" s="177">
        <f t="shared" si="29"/>
        <v>0</v>
      </c>
      <c r="FT7" s="177">
        <f t="shared" si="29"/>
        <v>0</v>
      </c>
      <c r="FU7" s="177">
        <f t="shared" si="30"/>
        <v>0</v>
      </c>
      <c r="FV7" s="177">
        <f t="shared" si="30"/>
        <v>0</v>
      </c>
      <c r="FW7" s="177">
        <f t="shared" si="30"/>
        <v>0</v>
      </c>
      <c r="FX7" s="177">
        <f t="shared" si="30"/>
        <v>0</v>
      </c>
      <c r="FY7" s="177">
        <f t="shared" si="30"/>
        <v>0</v>
      </c>
      <c r="FZ7" s="177">
        <f t="shared" si="30"/>
        <v>0</v>
      </c>
      <c r="GA7" s="177">
        <f t="shared" si="30"/>
        <v>0</v>
      </c>
      <c r="GB7" s="177">
        <f t="shared" si="30"/>
        <v>0</v>
      </c>
      <c r="GC7" s="177">
        <f t="shared" si="30"/>
        <v>0</v>
      </c>
      <c r="GD7" s="177">
        <f t="shared" si="30"/>
        <v>0</v>
      </c>
      <c r="GE7" s="177">
        <f t="shared" si="31"/>
        <v>0</v>
      </c>
      <c r="GF7" s="177">
        <f t="shared" si="31"/>
        <v>0</v>
      </c>
      <c r="GG7" s="177">
        <f t="shared" si="31"/>
        <v>0</v>
      </c>
      <c r="GH7" s="177">
        <f t="shared" si="31"/>
        <v>0</v>
      </c>
      <c r="GI7" s="177">
        <f t="shared" si="31"/>
        <v>0</v>
      </c>
      <c r="GJ7" s="177">
        <f t="shared" si="31"/>
        <v>0</v>
      </c>
      <c r="GK7" s="177">
        <f t="shared" si="31"/>
        <v>0</v>
      </c>
      <c r="GL7" s="177">
        <f t="shared" si="31"/>
        <v>0</v>
      </c>
      <c r="GM7" s="177">
        <f t="shared" si="31"/>
        <v>0</v>
      </c>
      <c r="GN7" s="177">
        <f t="shared" si="31"/>
        <v>0</v>
      </c>
      <c r="GO7" s="177">
        <f t="shared" si="32"/>
        <v>0</v>
      </c>
      <c r="GP7" s="177">
        <f t="shared" si="32"/>
        <v>0</v>
      </c>
      <c r="GQ7" s="177">
        <f t="shared" si="32"/>
        <v>0</v>
      </c>
      <c r="GR7" s="177">
        <f t="shared" si="32"/>
        <v>0</v>
      </c>
      <c r="GS7" s="177">
        <f t="shared" si="32"/>
        <v>0</v>
      </c>
      <c r="GT7" s="177">
        <f t="shared" si="32"/>
        <v>0</v>
      </c>
      <c r="GU7" s="177">
        <f t="shared" si="32"/>
        <v>0</v>
      </c>
      <c r="GV7" s="177">
        <f t="shared" si="32"/>
        <v>0</v>
      </c>
      <c r="GW7" s="177">
        <f t="shared" si="32"/>
        <v>0</v>
      </c>
      <c r="GX7" s="177">
        <f t="shared" si="32"/>
        <v>0</v>
      </c>
      <c r="GY7" s="177">
        <f t="shared" si="33"/>
        <v>0</v>
      </c>
      <c r="GZ7" s="177">
        <f t="shared" si="33"/>
        <v>0</v>
      </c>
      <c r="HA7" s="177">
        <f t="shared" si="33"/>
        <v>0</v>
      </c>
      <c r="HB7" s="177">
        <f t="shared" si="33"/>
        <v>0</v>
      </c>
      <c r="HC7" s="177">
        <f t="shared" si="33"/>
        <v>0</v>
      </c>
      <c r="HD7" s="177">
        <f t="shared" si="33"/>
        <v>0</v>
      </c>
      <c r="HE7" s="177">
        <f t="shared" si="33"/>
        <v>0</v>
      </c>
      <c r="HF7" s="177">
        <f t="shared" si="33"/>
        <v>0</v>
      </c>
      <c r="HG7" s="177">
        <f t="shared" si="33"/>
        <v>0</v>
      </c>
      <c r="HH7" s="177">
        <f t="shared" si="33"/>
        <v>0</v>
      </c>
      <c r="HI7" s="177">
        <f t="shared" si="34"/>
        <v>0</v>
      </c>
      <c r="HJ7" s="177">
        <f t="shared" si="34"/>
        <v>0</v>
      </c>
      <c r="HK7" s="177">
        <f t="shared" si="34"/>
        <v>0</v>
      </c>
      <c r="HL7" s="177">
        <f t="shared" si="34"/>
        <v>0</v>
      </c>
      <c r="HM7" s="177">
        <f t="shared" si="34"/>
        <v>0</v>
      </c>
      <c r="HN7" s="177">
        <f t="shared" si="34"/>
        <v>0</v>
      </c>
      <c r="HO7" s="177">
        <f t="shared" si="34"/>
        <v>0</v>
      </c>
      <c r="HP7" s="177">
        <f t="shared" si="34"/>
        <v>0</v>
      </c>
      <c r="HQ7" s="177">
        <f t="shared" si="34"/>
        <v>0</v>
      </c>
      <c r="HR7" s="177">
        <f t="shared" si="34"/>
        <v>0</v>
      </c>
      <c r="HS7" s="177">
        <f t="shared" si="35"/>
        <v>0</v>
      </c>
      <c r="HT7" s="177">
        <f t="shared" si="35"/>
        <v>0</v>
      </c>
      <c r="HU7" s="177">
        <f t="shared" si="35"/>
        <v>0</v>
      </c>
      <c r="HV7" s="177">
        <f t="shared" si="35"/>
        <v>0</v>
      </c>
      <c r="HW7" s="177">
        <f t="shared" si="35"/>
        <v>0</v>
      </c>
      <c r="HX7" s="177">
        <f t="shared" si="35"/>
        <v>0</v>
      </c>
      <c r="HY7" s="177">
        <f t="shared" si="35"/>
        <v>0</v>
      </c>
      <c r="HZ7" s="177">
        <f t="shared" si="35"/>
        <v>0</v>
      </c>
      <c r="IA7" s="177">
        <f t="shared" si="35"/>
        <v>0</v>
      </c>
      <c r="IB7" s="177">
        <f t="shared" si="35"/>
        <v>0</v>
      </c>
      <c r="IC7" s="177">
        <f t="shared" si="36"/>
        <v>0</v>
      </c>
      <c r="ID7" s="177">
        <f t="shared" si="36"/>
        <v>0</v>
      </c>
      <c r="IE7" s="177">
        <f t="shared" si="36"/>
        <v>0</v>
      </c>
      <c r="IF7" s="177">
        <f t="shared" si="36"/>
        <v>0</v>
      </c>
      <c r="IG7" s="177">
        <f t="shared" si="36"/>
        <v>0</v>
      </c>
      <c r="IH7" s="177">
        <f t="shared" si="36"/>
        <v>0</v>
      </c>
      <c r="II7" s="177">
        <f t="shared" si="36"/>
        <v>0</v>
      </c>
      <c r="IJ7" s="177">
        <f t="shared" si="36"/>
        <v>0</v>
      </c>
      <c r="IK7" s="177">
        <f t="shared" si="36"/>
        <v>0</v>
      </c>
      <c r="IL7" s="177">
        <f t="shared" si="36"/>
        <v>0</v>
      </c>
      <c r="IM7" s="177">
        <f t="shared" si="37"/>
        <v>0</v>
      </c>
      <c r="IN7" s="177">
        <f t="shared" si="37"/>
        <v>0</v>
      </c>
      <c r="IO7" s="177">
        <f t="shared" si="37"/>
        <v>0</v>
      </c>
      <c r="IP7" s="177">
        <f t="shared" si="37"/>
        <v>0</v>
      </c>
      <c r="IQ7" s="177">
        <f t="shared" si="37"/>
        <v>0</v>
      </c>
      <c r="IR7" s="177">
        <f t="shared" si="37"/>
        <v>0</v>
      </c>
      <c r="IS7" s="177">
        <f t="shared" si="37"/>
        <v>0</v>
      </c>
      <c r="IT7" s="177">
        <f t="shared" si="37"/>
        <v>0</v>
      </c>
      <c r="IU7" s="177">
        <f t="shared" si="37"/>
        <v>0</v>
      </c>
      <c r="IV7" s="177">
        <f t="shared" si="37"/>
        <v>0</v>
      </c>
      <c r="IW7" s="177">
        <f t="shared" si="38"/>
        <v>0</v>
      </c>
      <c r="IX7" s="177">
        <f t="shared" si="38"/>
        <v>0</v>
      </c>
      <c r="IY7" s="177">
        <f t="shared" si="38"/>
        <v>0</v>
      </c>
      <c r="IZ7" s="177">
        <f t="shared" si="38"/>
        <v>0</v>
      </c>
      <c r="JA7" s="177">
        <f t="shared" si="38"/>
        <v>0</v>
      </c>
      <c r="JB7" s="177">
        <f t="shared" si="38"/>
        <v>0</v>
      </c>
      <c r="JC7" s="177">
        <f t="shared" si="38"/>
        <v>0</v>
      </c>
      <c r="JD7" s="177">
        <f t="shared" si="38"/>
        <v>0</v>
      </c>
      <c r="JE7" s="177">
        <f t="shared" si="38"/>
        <v>0</v>
      </c>
      <c r="JF7" s="177">
        <f t="shared" si="38"/>
        <v>0</v>
      </c>
      <c r="JG7" s="177">
        <f t="shared" si="39"/>
        <v>0</v>
      </c>
      <c r="JH7" s="177">
        <f t="shared" si="39"/>
        <v>0</v>
      </c>
      <c r="JI7" s="177">
        <f t="shared" si="39"/>
        <v>0</v>
      </c>
      <c r="JJ7" s="177">
        <f t="shared" si="39"/>
        <v>0</v>
      </c>
      <c r="JK7" s="177">
        <f t="shared" si="39"/>
        <v>0</v>
      </c>
      <c r="JL7" s="177">
        <f t="shared" si="39"/>
        <v>0</v>
      </c>
      <c r="JM7" s="177">
        <f t="shared" si="39"/>
        <v>0</v>
      </c>
      <c r="JN7" s="177">
        <f t="shared" si="39"/>
        <v>0</v>
      </c>
      <c r="JO7" s="177">
        <f t="shared" si="39"/>
        <v>0</v>
      </c>
      <c r="JP7" s="177">
        <f t="shared" si="39"/>
        <v>0</v>
      </c>
      <c r="JQ7" s="177">
        <f t="shared" si="40"/>
        <v>0</v>
      </c>
      <c r="JR7" s="177">
        <f t="shared" si="40"/>
        <v>0</v>
      </c>
      <c r="JS7" s="177">
        <f t="shared" si="40"/>
        <v>0</v>
      </c>
      <c r="JT7" s="177">
        <f t="shared" si="40"/>
        <v>0</v>
      </c>
      <c r="JU7" s="177">
        <f t="shared" si="40"/>
        <v>0</v>
      </c>
      <c r="JV7" s="177">
        <f t="shared" si="40"/>
        <v>0</v>
      </c>
      <c r="JW7" s="177">
        <f t="shared" si="40"/>
        <v>0</v>
      </c>
      <c r="JX7" s="177">
        <f t="shared" si="40"/>
        <v>0</v>
      </c>
      <c r="JY7" s="177">
        <f t="shared" si="40"/>
        <v>0</v>
      </c>
      <c r="JZ7" s="177">
        <f t="shared" si="40"/>
        <v>0</v>
      </c>
      <c r="KA7" s="177">
        <f t="shared" si="41"/>
        <v>0</v>
      </c>
      <c r="KB7" s="177">
        <f t="shared" si="41"/>
        <v>0</v>
      </c>
      <c r="KC7" s="177">
        <f t="shared" si="41"/>
        <v>0</v>
      </c>
      <c r="KD7" s="177">
        <f t="shared" si="41"/>
        <v>0</v>
      </c>
      <c r="KE7" s="177">
        <f t="shared" si="41"/>
        <v>0</v>
      </c>
      <c r="KF7" s="177">
        <f t="shared" si="41"/>
        <v>0</v>
      </c>
      <c r="KG7" s="177">
        <f t="shared" si="41"/>
        <v>0</v>
      </c>
      <c r="KH7" s="177">
        <f t="shared" si="41"/>
        <v>0</v>
      </c>
      <c r="KI7" s="177">
        <f t="shared" si="41"/>
        <v>0</v>
      </c>
      <c r="KJ7" s="177">
        <f t="shared" si="41"/>
        <v>0</v>
      </c>
      <c r="KK7" s="177">
        <f t="shared" si="42"/>
        <v>0</v>
      </c>
      <c r="KL7" s="177">
        <f t="shared" si="42"/>
        <v>0</v>
      </c>
      <c r="KM7" s="177">
        <f t="shared" si="42"/>
        <v>0</v>
      </c>
      <c r="KN7" s="177">
        <f t="shared" si="42"/>
        <v>0</v>
      </c>
      <c r="KO7" s="177">
        <f t="shared" si="42"/>
        <v>0</v>
      </c>
      <c r="KP7" s="177">
        <f t="shared" si="42"/>
        <v>0</v>
      </c>
      <c r="KQ7" s="177">
        <f t="shared" si="42"/>
        <v>0</v>
      </c>
      <c r="KR7" s="177">
        <f t="shared" si="42"/>
        <v>0</v>
      </c>
      <c r="KS7" s="177">
        <f t="shared" si="42"/>
        <v>0</v>
      </c>
      <c r="KT7" s="177">
        <f t="shared" si="42"/>
        <v>0</v>
      </c>
      <c r="KU7" s="177">
        <f t="shared" si="43"/>
        <v>0</v>
      </c>
      <c r="KV7" s="177">
        <f t="shared" si="43"/>
        <v>0</v>
      </c>
      <c r="KW7" s="177">
        <f t="shared" si="43"/>
        <v>0</v>
      </c>
      <c r="KX7" s="177">
        <f t="shared" si="43"/>
        <v>0</v>
      </c>
      <c r="KY7" s="177">
        <f t="shared" si="43"/>
        <v>0</v>
      </c>
      <c r="KZ7" s="177">
        <f t="shared" si="43"/>
        <v>0</v>
      </c>
      <c r="LA7" s="177">
        <f t="shared" si="43"/>
        <v>0</v>
      </c>
      <c r="LB7" s="177">
        <f t="shared" si="43"/>
        <v>0</v>
      </c>
      <c r="LC7" s="177">
        <f t="shared" si="43"/>
        <v>0</v>
      </c>
      <c r="LD7" s="177">
        <f t="shared" si="43"/>
        <v>0</v>
      </c>
      <c r="LE7" s="177">
        <f t="shared" si="44"/>
        <v>0</v>
      </c>
      <c r="LF7" s="177">
        <f t="shared" si="44"/>
        <v>0</v>
      </c>
      <c r="LG7" s="177">
        <f t="shared" si="44"/>
        <v>0</v>
      </c>
      <c r="LH7" s="177">
        <f t="shared" si="44"/>
        <v>0</v>
      </c>
      <c r="LI7" s="177">
        <f t="shared" si="44"/>
        <v>0</v>
      </c>
      <c r="LJ7" s="177">
        <f t="shared" si="44"/>
        <v>0</v>
      </c>
      <c r="LK7" s="177">
        <f t="shared" si="44"/>
        <v>0</v>
      </c>
      <c r="LL7" s="177">
        <f t="shared" si="44"/>
        <v>0</v>
      </c>
      <c r="LM7" s="177">
        <f t="shared" si="44"/>
        <v>0</v>
      </c>
      <c r="LN7" s="177">
        <f t="shared" si="44"/>
        <v>0</v>
      </c>
      <c r="LO7" s="177">
        <f t="shared" si="45"/>
        <v>0</v>
      </c>
      <c r="LP7" s="177">
        <f t="shared" si="45"/>
        <v>0</v>
      </c>
      <c r="LQ7" s="177">
        <f t="shared" si="45"/>
        <v>0</v>
      </c>
      <c r="LR7" s="177">
        <f t="shared" si="45"/>
        <v>0</v>
      </c>
      <c r="LS7" s="177">
        <f t="shared" si="45"/>
        <v>0</v>
      </c>
      <c r="LT7" s="177">
        <f t="shared" si="45"/>
        <v>0</v>
      </c>
      <c r="LU7" s="177">
        <f t="shared" si="45"/>
        <v>0</v>
      </c>
      <c r="LV7" s="177">
        <f t="shared" si="45"/>
        <v>0</v>
      </c>
      <c r="LW7" s="177">
        <f t="shared" si="45"/>
        <v>0</v>
      </c>
      <c r="LX7" s="177">
        <f t="shared" si="45"/>
        <v>0</v>
      </c>
      <c r="LY7" s="177">
        <f t="shared" si="46"/>
        <v>0</v>
      </c>
      <c r="LZ7" s="177">
        <f t="shared" si="46"/>
        <v>0</v>
      </c>
      <c r="MA7" s="177">
        <f t="shared" si="46"/>
        <v>0</v>
      </c>
      <c r="MB7" s="177">
        <f t="shared" si="46"/>
        <v>0</v>
      </c>
      <c r="MC7" s="177">
        <f t="shared" si="46"/>
        <v>0</v>
      </c>
      <c r="MD7" s="177">
        <f t="shared" si="46"/>
        <v>0</v>
      </c>
      <c r="ME7" s="177">
        <f t="shared" si="46"/>
        <v>0</v>
      </c>
      <c r="MF7" s="177">
        <f t="shared" si="46"/>
        <v>0</v>
      </c>
      <c r="MG7" s="177">
        <f t="shared" si="46"/>
        <v>0</v>
      </c>
      <c r="MH7" s="177">
        <f t="shared" si="46"/>
        <v>0</v>
      </c>
      <c r="MI7" s="177">
        <f t="shared" si="47"/>
        <v>0</v>
      </c>
      <c r="MJ7" s="177">
        <f t="shared" si="47"/>
        <v>0</v>
      </c>
      <c r="MK7" s="177">
        <f t="shared" si="47"/>
        <v>0</v>
      </c>
      <c r="ML7" s="177">
        <f t="shared" si="47"/>
        <v>0</v>
      </c>
      <c r="MM7" s="177">
        <f t="shared" si="47"/>
        <v>0</v>
      </c>
      <c r="MN7" s="177">
        <f t="shared" si="47"/>
        <v>0</v>
      </c>
      <c r="MO7" s="177">
        <f t="shared" si="47"/>
        <v>0</v>
      </c>
      <c r="MP7" s="177">
        <f t="shared" si="47"/>
        <v>0</v>
      </c>
      <c r="MQ7" s="177">
        <f t="shared" si="47"/>
        <v>0</v>
      </c>
      <c r="MR7" s="177">
        <f t="shared" si="47"/>
        <v>0</v>
      </c>
      <c r="MS7" s="177">
        <f t="shared" si="48"/>
        <v>0</v>
      </c>
      <c r="MT7" s="177">
        <f t="shared" si="48"/>
        <v>0</v>
      </c>
      <c r="MU7" s="177">
        <f t="shared" si="48"/>
        <v>0</v>
      </c>
      <c r="MV7" s="177">
        <f t="shared" si="48"/>
        <v>0</v>
      </c>
      <c r="MW7" s="177">
        <f t="shared" si="48"/>
        <v>0</v>
      </c>
      <c r="MX7" s="177">
        <f t="shared" si="48"/>
        <v>0</v>
      </c>
      <c r="MY7" s="177">
        <f t="shared" si="48"/>
        <v>0</v>
      </c>
      <c r="MZ7" s="177">
        <f t="shared" si="48"/>
        <v>0</v>
      </c>
      <c r="NA7" s="177">
        <f t="shared" si="48"/>
        <v>0</v>
      </c>
      <c r="NB7" s="177">
        <f t="shared" si="48"/>
        <v>0</v>
      </c>
      <c r="NC7" s="177">
        <f t="shared" si="48"/>
        <v>0</v>
      </c>
      <c r="ND7" s="177">
        <f t="shared" si="48"/>
        <v>0</v>
      </c>
    </row>
    <row r="8" spans="1:368" ht="18" thickBot="1" x14ac:dyDescent="0.35">
      <c r="A8" s="125" t="s">
        <v>129</v>
      </c>
      <c r="B8" s="68">
        <f>IF(Calculator!C25=0, Calculator!G24, 0)</f>
        <v>0</v>
      </c>
      <c r="C8" s="68">
        <v>1</v>
      </c>
      <c r="D8" s="167">
        <f t="shared" si="12"/>
        <v>0.05</v>
      </c>
      <c r="E8" s="177">
        <f t="shared" si="49"/>
        <v>72</v>
      </c>
      <c r="F8" s="175">
        <f>360 * SUM(D$4:D8)</f>
        <v>90</v>
      </c>
      <c r="G8" s="177">
        <f t="shared" ref="G8:BR8" si="51">IF(AND(G$1&gt;=$E8,G$1&lt;=$F8),$B8,0)</f>
        <v>0</v>
      </c>
      <c r="H8" s="177">
        <f t="shared" si="51"/>
        <v>0</v>
      </c>
      <c r="I8" s="177">
        <f t="shared" si="51"/>
        <v>0</v>
      </c>
      <c r="J8" s="177">
        <f t="shared" si="51"/>
        <v>0</v>
      </c>
      <c r="K8" s="177">
        <f t="shared" si="51"/>
        <v>0</v>
      </c>
      <c r="L8" s="177">
        <f t="shared" si="51"/>
        <v>0</v>
      </c>
      <c r="M8" s="177">
        <f t="shared" si="51"/>
        <v>0</v>
      </c>
      <c r="N8" s="177">
        <f t="shared" si="51"/>
        <v>0</v>
      </c>
      <c r="O8" s="177">
        <f t="shared" si="51"/>
        <v>0</v>
      </c>
      <c r="P8" s="177">
        <f t="shared" si="51"/>
        <v>0</v>
      </c>
      <c r="Q8" s="177">
        <f t="shared" si="51"/>
        <v>0</v>
      </c>
      <c r="R8" s="177">
        <f t="shared" si="51"/>
        <v>0</v>
      </c>
      <c r="S8" s="177">
        <f t="shared" si="51"/>
        <v>0</v>
      </c>
      <c r="T8" s="177">
        <f t="shared" si="51"/>
        <v>0</v>
      </c>
      <c r="U8" s="177">
        <f t="shared" si="51"/>
        <v>0</v>
      </c>
      <c r="V8" s="177">
        <f t="shared" si="51"/>
        <v>0</v>
      </c>
      <c r="W8" s="177">
        <f t="shared" si="51"/>
        <v>0</v>
      </c>
      <c r="X8" s="177">
        <f t="shared" si="51"/>
        <v>0</v>
      </c>
      <c r="Y8" s="177">
        <f t="shared" si="51"/>
        <v>0</v>
      </c>
      <c r="Z8" s="177">
        <f t="shared" si="51"/>
        <v>0</v>
      </c>
      <c r="AA8" s="177">
        <f t="shared" si="51"/>
        <v>0</v>
      </c>
      <c r="AB8" s="177">
        <f t="shared" si="51"/>
        <v>0</v>
      </c>
      <c r="AC8" s="177">
        <f t="shared" si="51"/>
        <v>0</v>
      </c>
      <c r="AD8" s="177">
        <f t="shared" si="51"/>
        <v>0</v>
      </c>
      <c r="AE8" s="177">
        <f t="shared" si="51"/>
        <v>0</v>
      </c>
      <c r="AF8" s="177">
        <f t="shared" si="51"/>
        <v>0</v>
      </c>
      <c r="AG8" s="177">
        <f t="shared" si="51"/>
        <v>0</v>
      </c>
      <c r="AH8" s="177">
        <f t="shared" si="51"/>
        <v>0</v>
      </c>
      <c r="AI8" s="177">
        <f t="shared" si="51"/>
        <v>0</v>
      </c>
      <c r="AJ8" s="177">
        <f t="shared" si="51"/>
        <v>0</v>
      </c>
      <c r="AK8" s="177">
        <f t="shared" si="51"/>
        <v>0</v>
      </c>
      <c r="AL8" s="177">
        <f t="shared" si="51"/>
        <v>0</v>
      </c>
      <c r="AM8" s="177">
        <f t="shared" si="51"/>
        <v>0</v>
      </c>
      <c r="AN8" s="177">
        <f t="shared" si="51"/>
        <v>0</v>
      </c>
      <c r="AO8" s="177">
        <f t="shared" si="51"/>
        <v>0</v>
      </c>
      <c r="AP8" s="177">
        <f t="shared" si="51"/>
        <v>0</v>
      </c>
      <c r="AQ8" s="177">
        <f t="shared" si="51"/>
        <v>0</v>
      </c>
      <c r="AR8" s="177">
        <f t="shared" si="51"/>
        <v>0</v>
      </c>
      <c r="AS8" s="177">
        <f t="shared" si="51"/>
        <v>0</v>
      </c>
      <c r="AT8" s="177">
        <f t="shared" si="51"/>
        <v>0</v>
      </c>
      <c r="AU8" s="177">
        <f t="shared" si="51"/>
        <v>0</v>
      </c>
      <c r="AV8" s="177">
        <f t="shared" si="51"/>
        <v>0</v>
      </c>
      <c r="AW8" s="177">
        <f t="shared" si="51"/>
        <v>0</v>
      </c>
      <c r="AX8" s="177">
        <f t="shared" si="51"/>
        <v>0</v>
      </c>
      <c r="AY8" s="177">
        <f t="shared" si="51"/>
        <v>0</v>
      </c>
      <c r="AZ8" s="177">
        <f t="shared" si="51"/>
        <v>0</v>
      </c>
      <c r="BA8" s="177">
        <f t="shared" si="51"/>
        <v>0</v>
      </c>
      <c r="BB8" s="177">
        <f t="shared" si="51"/>
        <v>0</v>
      </c>
      <c r="BC8" s="177">
        <f t="shared" si="51"/>
        <v>0</v>
      </c>
      <c r="BD8" s="177">
        <f t="shared" si="51"/>
        <v>0</v>
      </c>
      <c r="BE8" s="177">
        <f t="shared" si="51"/>
        <v>0</v>
      </c>
      <c r="BF8" s="177">
        <f t="shared" si="51"/>
        <v>0</v>
      </c>
      <c r="BG8" s="177">
        <f t="shared" si="51"/>
        <v>0</v>
      </c>
      <c r="BH8" s="177">
        <f t="shared" si="51"/>
        <v>0</v>
      </c>
      <c r="BI8" s="177">
        <f t="shared" si="51"/>
        <v>0</v>
      </c>
      <c r="BJ8" s="177">
        <f t="shared" si="51"/>
        <v>0</v>
      </c>
      <c r="BK8" s="177">
        <f t="shared" si="51"/>
        <v>0</v>
      </c>
      <c r="BL8" s="177">
        <f t="shared" si="51"/>
        <v>0</v>
      </c>
      <c r="BM8" s="177">
        <f t="shared" si="51"/>
        <v>0</v>
      </c>
      <c r="BN8" s="177">
        <f t="shared" si="51"/>
        <v>0</v>
      </c>
      <c r="BO8" s="177">
        <f t="shared" si="51"/>
        <v>0</v>
      </c>
      <c r="BP8" s="177">
        <f t="shared" si="51"/>
        <v>0</v>
      </c>
      <c r="BQ8" s="177">
        <f t="shared" si="51"/>
        <v>0</v>
      </c>
      <c r="BR8" s="177">
        <f t="shared" si="51"/>
        <v>0</v>
      </c>
      <c r="BS8" s="177">
        <f t="shared" si="19"/>
        <v>0</v>
      </c>
      <c r="BT8" s="177">
        <f t="shared" si="19"/>
        <v>0</v>
      </c>
      <c r="BU8" s="177">
        <f t="shared" si="19"/>
        <v>0</v>
      </c>
      <c r="BV8" s="177">
        <f t="shared" si="19"/>
        <v>0</v>
      </c>
      <c r="BW8" s="177">
        <f t="shared" si="19"/>
        <v>0</v>
      </c>
      <c r="BX8" s="177">
        <f t="shared" si="19"/>
        <v>0</v>
      </c>
      <c r="BY8" s="177">
        <f t="shared" si="20"/>
        <v>0</v>
      </c>
      <c r="BZ8" s="177">
        <f t="shared" si="20"/>
        <v>0</v>
      </c>
      <c r="CA8" s="177">
        <f t="shared" si="20"/>
        <v>0</v>
      </c>
      <c r="CB8" s="177">
        <f t="shared" si="20"/>
        <v>0</v>
      </c>
      <c r="CC8" s="177">
        <f t="shared" si="20"/>
        <v>0</v>
      </c>
      <c r="CD8" s="177">
        <f t="shared" si="20"/>
        <v>0</v>
      </c>
      <c r="CE8" s="177">
        <f t="shared" si="20"/>
        <v>0</v>
      </c>
      <c r="CF8" s="177">
        <f t="shared" si="20"/>
        <v>0</v>
      </c>
      <c r="CG8" s="177">
        <f t="shared" si="20"/>
        <v>0</v>
      </c>
      <c r="CH8" s="177">
        <f t="shared" si="20"/>
        <v>0</v>
      </c>
      <c r="CI8" s="177">
        <f t="shared" si="21"/>
        <v>0</v>
      </c>
      <c r="CJ8" s="177">
        <f t="shared" si="21"/>
        <v>0</v>
      </c>
      <c r="CK8" s="177">
        <f t="shared" si="21"/>
        <v>0</v>
      </c>
      <c r="CL8" s="177">
        <f t="shared" si="21"/>
        <v>0</v>
      </c>
      <c r="CM8" s="177">
        <f t="shared" si="21"/>
        <v>0</v>
      </c>
      <c r="CN8" s="177">
        <f t="shared" si="21"/>
        <v>0</v>
      </c>
      <c r="CO8" s="177">
        <f t="shared" si="21"/>
        <v>0</v>
      </c>
      <c r="CP8" s="177">
        <f t="shared" si="21"/>
        <v>0</v>
      </c>
      <c r="CQ8" s="177">
        <f t="shared" si="21"/>
        <v>0</v>
      </c>
      <c r="CR8" s="177">
        <f t="shared" si="21"/>
        <v>0</v>
      </c>
      <c r="CS8" s="177">
        <f t="shared" si="22"/>
        <v>0</v>
      </c>
      <c r="CT8" s="177">
        <f t="shared" si="22"/>
        <v>0</v>
      </c>
      <c r="CU8" s="177">
        <f t="shared" si="22"/>
        <v>0</v>
      </c>
      <c r="CV8" s="177">
        <f t="shared" si="22"/>
        <v>0</v>
      </c>
      <c r="CW8" s="177">
        <f t="shared" si="22"/>
        <v>0</v>
      </c>
      <c r="CX8" s="177">
        <f t="shared" si="22"/>
        <v>0</v>
      </c>
      <c r="CY8" s="177">
        <f t="shared" si="22"/>
        <v>0</v>
      </c>
      <c r="CZ8" s="177">
        <f t="shared" si="22"/>
        <v>0</v>
      </c>
      <c r="DA8" s="177">
        <f t="shared" si="22"/>
        <v>0</v>
      </c>
      <c r="DB8" s="177">
        <f t="shared" si="22"/>
        <v>0</v>
      </c>
      <c r="DC8" s="177">
        <f t="shared" si="23"/>
        <v>0</v>
      </c>
      <c r="DD8" s="177">
        <f t="shared" si="23"/>
        <v>0</v>
      </c>
      <c r="DE8" s="177">
        <f t="shared" si="23"/>
        <v>0</v>
      </c>
      <c r="DF8" s="177">
        <f t="shared" si="23"/>
        <v>0</v>
      </c>
      <c r="DG8" s="177">
        <f t="shared" si="23"/>
        <v>0</v>
      </c>
      <c r="DH8" s="177">
        <f t="shared" si="23"/>
        <v>0</v>
      </c>
      <c r="DI8" s="177">
        <f t="shared" si="23"/>
        <v>0</v>
      </c>
      <c r="DJ8" s="177">
        <f t="shared" si="23"/>
        <v>0</v>
      </c>
      <c r="DK8" s="177">
        <f t="shared" si="23"/>
        <v>0</v>
      </c>
      <c r="DL8" s="177">
        <f t="shared" si="23"/>
        <v>0</v>
      </c>
      <c r="DM8" s="177">
        <f t="shared" si="24"/>
        <v>0</v>
      </c>
      <c r="DN8" s="177">
        <f t="shared" si="24"/>
        <v>0</v>
      </c>
      <c r="DO8" s="177">
        <f t="shared" si="24"/>
        <v>0</v>
      </c>
      <c r="DP8" s="177">
        <f t="shared" si="24"/>
        <v>0</v>
      </c>
      <c r="DQ8" s="177">
        <f t="shared" si="24"/>
        <v>0</v>
      </c>
      <c r="DR8" s="177">
        <f t="shared" si="24"/>
        <v>0</v>
      </c>
      <c r="DS8" s="177">
        <f t="shared" si="24"/>
        <v>0</v>
      </c>
      <c r="DT8" s="177">
        <f t="shared" si="24"/>
        <v>0</v>
      </c>
      <c r="DU8" s="177">
        <f t="shared" si="24"/>
        <v>0</v>
      </c>
      <c r="DV8" s="177">
        <f t="shared" si="24"/>
        <v>0</v>
      </c>
      <c r="DW8" s="177">
        <f t="shared" si="25"/>
        <v>0</v>
      </c>
      <c r="DX8" s="177">
        <f t="shared" si="25"/>
        <v>0</v>
      </c>
      <c r="DY8" s="177">
        <f t="shared" si="25"/>
        <v>0</v>
      </c>
      <c r="DZ8" s="177">
        <f t="shared" si="25"/>
        <v>0</v>
      </c>
      <c r="EA8" s="177">
        <f t="shared" si="25"/>
        <v>0</v>
      </c>
      <c r="EB8" s="177">
        <f t="shared" si="25"/>
        <v>0</v>
      </c>
      <c r="EC8" s="177">
        <f t="shared" si="25"/>
        <v>0</v>
      </c>
      <c r="ED8" s="177">
        <f t="shared" si="25"/>
        <v>0</v>
      </c>
      <c r="EE8" s="177">
        <f t="shared" si="25"/>
        <v>0</v>
      </c>
      <c r="EF8" s="177">
        <f t="shared" si="25"/>
        <v>0</v>
      </c>
      <c r="EG8" s="177">
        <f t="shared" si="26"/>
        <v>0</v>
      </c>
      <c r="EH8" s="177">
        <f t="shared" si="26"/>
        <v>0</v>
      </c>
      <c r="EI8" s="177">
        <f t="shared" si="26"/>
        <v>0</v>
      </c>
      <c r="EJ8" s="177">
        <f t="shared" si="26"/>
        <v>0</v>
      </c>
      <c r="EK8" s="177">
        <f t="shared" si="26"/>
        <v>0</v>
      </c>
      <c r="EL8" s="177">
        <f t="shared" si="26"/>
        <v>0</v>
      </c>
      <c r="EM8" s="177">
        <f t="shared" si="26"/>
        <v>0</v>
      </c>
      <c r="EN8" s="177">
        <f t="shared" si="26"/>
        <v>0</v>
      </c>
      <c r="EO8" s="177">
        <f t="shared" si="26"/>
        <v>0</v>
      </c>
      <c r="EP8" s="177">
        <f t="shared" si="26"/>
        <v>0</v>
      </c>
      <c r="EQ8" s="177">
        <f t="shared" si="27"/>
        <v>0</v>
      </c>
      <c r="ER8" s="177">
        <f t="shared" si="27"/>
        <v>0</v>
      </c>
      <c r="ES8" s="177">
        <f t="shared" si="27"/>
        <v>0</v>
      </c>
      <c r="ET8" s="177">
        <f t="shared" si="27"/>
        <v>0</v>
      </c>
      <c r="EU8" s="177">
        <f t="shared" si="27"/>
        <v>0</v>
      </c>
      <c r="EV8" s="177">
        <f t="shared" si="27"/>
        <v>0</v>
      </c>
      <c r="EW8" s="177">
        <f t="shared" si="27"/>
        <v>0</v>
      </c>
      <c r="EX8" s="177">
        <f t="shared" si="27"/>
        <v>0</v>
      </c>
      <c r="EY8" s="177">
        <f t="shared" si="27"/>
        <v>0</v>
      </c>
      <c r="EZ8" s="177">
        <f t="shared" si="27"/>
        <v>0</v>
      </c>
      <c r="FA8" s="177">
        <f t="shared" si="28"/>
        <v>0</v>
      </c>
      <c r="FB8" s="177">
        <f t="shared" si="28"/>
        <v>0</v>
      </c>
      <c r="FC8" s="177">
        <f t="shared" si="28"/>
        <v>0</v>
      </c>
      <c r="FD8" s="177">
        <f t="shared" si="28"/>
        <v>0</v>
      </c>
      <c r="FE8" s="177">
        <f t="shared" si="28"/>
        <v>0</v>
      </c>
      <c r="FF8" s="177">
        <f t="shared" si="28"/>
        <v>0</v>
      </c>
      <c r="FG8" s="177">
        <f t="shared" si="28"/>
        <v>0</v>
      </c>
      <c r="FH8" s="177">
        <f t="shared" si="28"/>
        <v>0</v>
      </c>
      <c r="FI8" s="177">
        <f t="shared" si="28"/>
        <v>0</v>
      </c>
      <c r="FJ8" s="177">
        <f t="shared" si="28"/>
        <v>0</v>
      </c>
      <c r="FK8" s="177">
        <f t="shared" si="29"/>
        <v>0</v>
      </c>
      <c r="FL8" s="177">
        <f t="shared" si="29"/>
        <v>0</v>
      </c>
      <c r="FM8" s="177">
        <f t="shared" si="29"/>
        <v>0</v>
      </c>
      <c r="FN8" s="177">
        <f t="shared" si="29"/>
        <v>0</v>
      </c>
      <c r="FO8" s="177">
        <f t="shared" si="29"/>
        <v>0</v>
      </c>
      <c r="FP8" s="177">
        <f t="shared" si="29"/>
        <v>0</v>
      </c>
      <c r="FQ8" s="177">
        <f t="shared" si="29"/>
        <v>0</v>
      </c>
      <c r="FR8" s="177">
        <f t="shared" si="29"/>
        <v>0</v>
      </c>
      <c r="FS8" s="177">
        <f t="shared" si="29"/>
        <v>0</v>
      </c>
      <c r="FT8" s="177">
        <f t="shared" si="29"/>
        <v>0</v>
      </c>
      <c r="FU8" s="177">
        <f t="shared" si="30"/>
        <v>0</v>
      </c>
      <c r="FV8" s="177">
        <f t="shared" si="30"/>
        <v>0</v>
      </c>
      <c r="FW8" s="177">
        <f t="shared" si="30"/>
        <v>0</v>
      </c>
      <c r="FX8" s="177">
        <f t="shared" si="30"/>
        <v>0</v>
      </c>
      <c r="FY8" s="177">
        <f t="shared" si="30"/>
        <v>0</v>
      </c>
      <c r="FZ8" s="177">
        <f t="shared" si="30"/>
        <v>0</v>
      </c>
      <c r="GA8" s="177">
        <f t="shared" si="30"/>
        <v>0</v>
      </c>
      <c r="GB8" s="177">
        <f t="shared" si="30"/>
        <v>0</v>
      </c>
      <c r="GC8" s="177">
        <f t="shared" si="30"/>
        <v>0</v>
      </c>
      <c r="GD8" s="177">
        <f t="shared" si="30"/>
        <v>0</v>
      </c>
      <c r="GE8" s="177">
        <f t="shared" si="31"/>
        <v>0</v>
      </c>
      <c r="GF8" s="177">
        <f t="shared" si="31"/>
        <v>0</v>
      </c>
      <c r="GG8" s="177">
        <f t="shared" si="31"/>
        <v>0</v>
      </c>
      <c r="GH8" s="177">
        <f t="shared" si="31"/>
        <v>0</v>
      </c>
      <c r="GI8" s="177">
        <f t="shared" si="31"/>
        <v>0</v>
      </c>
      <c r="GJ8" s="177">
        <f t="shared" si="31"/>
        <v>0</v>
      </c>
      <c r="GK8" s="177">
        <f t="shared" si="31"/>
        <v>0</v>
      </c>
      <c r="GL8" s="177">
        <f t="shared" si="31"/>
        <v>0</v>
      </c>
      <c r="GM8" s="177">
        <f t="shared" si="31"/>
        <v>0</v>
      </c>
      <c r="GN8" s="177">
        <f t="shared" si="31"/>
        <v>0</v>
      </c>
      <c r="GO8" s="177">
        <f t="shared" si="32"/>
        <v>0</v>
      </c>
      <c r="GP8" s="177">
        <f t="shared" si="32"/>
        <v>0</v>
      </c>
      <c r="GQ8" s="177">
        <f t="shared" si="32"/>
        <v>0</v>
      </c>
      <c r="GR8" s="177">
        <f t="shared" si="32"/>
        <v>0</v>
      </c>
      <c r="GS8" s="177">
        <f t="shared" si="32"/>
        <v>0</v>
      </c>
      <c r="GT8" s="177">
        <f t="shared" si="32"/>
        <v>0</v>
      </c>
      <c r="GU8" s="177">
        <f t="shared" si="32"/>
        <v>0</v>
      </c>
      <c r="GV8" s="177">
        <f t="shared" si="32"/>
        <v>0</v>
      </c>
      <c r="GW8" s="177">
        <f t="shared" si="32"/>
        <v>0</v>
      </c>
      <c r="GX8" s="177">
        <f t="shared" si="32"/>
        <v>0</v>
      </c>
      <c r="GY8" s="177">
        <f t="shared" si="33"/>
        <v>0</v>
      </c>
      <c r="GZ8" s="177">
        <f t="shared" si="33"/>
        <v>0</v>
      </c>
      <c r="HA8" s="177">
        <f t="shared" si="33"/>
        <v>0</v>
      </c>
      <c r="HB8" s="177">
        <f t="shared" si="33"/>
        <v>0</v>
      </c>
      <c r="HC8" s="177">
        <f t="shared" si="33"/>
        <v>0</v>
      </c>
      <c r="HD8" s="177">
        <f t="shared" si="33"/>
        <v>0</v>
      </c>
      <c r="HE8" s="177">
        <f t="shared" si="33"/>
        <v>0</v>
      </c>
      <c r="HF8" s="177">
        <f t="shared" si="33"/>
        <v>0</v>
      </c>
      <c r="HG8" s="177">
        <f t="shared" si="33"/>
        <v>0</v>
      </c>
      <c r="HH8" s="177">
        <f t="shared" si="33"/>
        <v>0</v>
      </c>
      <c r="HI8" s="177">
        <f t="shared" si="34"/>
        <v>0</v>
      </c>
      <c r="HJ8" s="177">
        <f t="shared" si="34"/>
        <v>0</v>
      </c>
      <c r="HK8" s="177">
        <f t="shared" si="34"/>
        <v>0</v>
      </c>
      <c r="HL8" s="177">
        <f t="shared" si="34"/>
        <v>0</v>
      </c>
      <c r="HM8" s="177">
        <f t="shared" si="34"/>
        <v>0</v>
      </c>
      <c r="HN8" s="177">
        <f t="shared" si="34"/>
        <v>0</v>
      </c>
      <c r="HO8" s="177">
        <f t="shared" si="34"/>
        <v>0</v>
      </c>
      <c r="HP8" s="177">
        <f t="shared" si="34"/>
        <v>0</v>
      </c>
      <c r="HQ8" s="177">
        <f t="shared" si="34"/>
        <v>0</v>
      </c>
      <c r="HR8" s="177">
        <f t="shared" si="34"/>
        <v>0</v>
      </c>
      <c r="HS8" s="177">
        <f t="shared" si="35"/>
        <v>0</v>
      </c>
      <c r="HT8" s="177">
        <f t="shared" si="35"/>
        <v>0</v>
      </c>
      <c r="HU8" s="177">
        <f t="shared" si="35"/>
        <v>0</v>
      </c>
      <c r="HV8" s="177">
        <f t="shared" si="35"/>
        <v>0</v>
      </c>
      <c r="HW8" s="177">
        <f t="shared" si="35"/>
        <v>0</v>
      </c>
      <c r="HX8" s="177">
        <f t="shared" si="35"/>
        <v>0</v>
      </c>
      <c r="HY8" s="177">
        <f t="shared" si="35"/>
        <v>0</v>
      </c>
      <c r="HZ8" s="177">
        <f t="shared" si="35"/>
        <v>0</v>
      </c>
      <c r="IA8" s="177">
        <f t="shared" si="35"/>
        <v>0</v>
      </c>
      <c r="IB8" s="177">
        <f t="shared" si="35"/>
        <v>0</v>
      </c>
      <c r="IC8" s="177">
        <f t="shared" si="36"/>
        <v>0</v>
      </c>
      <c r="ID8" s="177">
        <f t="shared" si="36"/>
        <v>0</v>
      </c>
      <c r="IE8" s="177">
        <f t="shared" si="36"/>
        <v>0</v>
      </c>
      <c r="IF8" s="177">
        <f t="shared" si="36"/>
        <v>0</v>
      </c>
      <c r="IG8" s="177">
        <f t="shared" si="36"/>
        <v>0</v>
      </c>
      <c r="IH8" s="177">
        <f t="shared" si="36"/>
        <v>0</v>
      </c>
      <c r="II8" s="177">
        <f t="shared" si="36"/>
        <v>0</v>
      </c>
      <c r="IJ8" s="177">
        <f t="shared" si="36"/>
        <v>0</v>
      </c>
      <c r="IK8" s="177">
        <f t="shared" si="36"/>
        <v>0</v>
      </c>
      <c r="IL8" s="177">
        <f t="shared" si="36"/>
        <v>0</v>
      </c>
      <c r="IM8" s="177">
        <f t="shared" si="37"/>
        <v>0</v>
      </c>
      <c r="IN8" s="177">
        <f t="shared" si="37"/>
        <v>0</v>
      </c>
      <c r="IO8" s="177">
        <f t="shared" si="37"/>
        <v>0</v>
      </c>
      <c r="IP8" s="177">
        <f t="shared" si="37"/>
        <v>0</v>
      </c>
      <c r="IQ8" s="177">
        <f t="shared" si="37"/>
        <v>0</v>
      </c>
      <c r="IR8" s="177">
        <f t="shared" si="37"/>
        <v>0</v>
      </c>
      <c r="IS8" s="177">
        <f t="shared" si="37"/>
        <v>0</v>
      </c>
      <c r="IT8" s="177">
        <f t="shared" si="37"/>
        <v>0</v>
      </c>
      <c r="IU8" s="177">
        <f t="shared" si="37"/>
        <v>0</v>
      </c>
      <c r="IV8" s="177">
        <f t="shared" si="37"/>
        <v>0</v>
      </c>
      <c r="IW8" s="177">
        <f t="shared" si="38"/>
        <v>0</v>
      </c>
      <c r="IX8" s="177">
        <f t="shared" si="38"/>
        <v>0</v>
      </c>
      <c r="IY8" s="177">
        <f t="shared" si="38"/>
        <v>0</v>
      </c>
      <c r="IZ8" s="177">
        <f t="shared" si="38"/>
        <v>0</v>
      </c>
      <c r="JA8" s="177">
        <f t="shared" si="38"/>
        <v>0</v>
      </c>
      <c r="JB8" s="177">
        <f t="shared" si="38"/>
        <v>0</v>
      </c>
      <c r="JC8" s="177">
        <f t="shared" si="38"/>
        <v>0</v>
      </c>
      <c r="JD8" s="177">
        <f t="shared" si="38"/>
        <v>0</v>
      </c>
      <c r="JE8" s="177">
        <f t="shared" si="38"/>
        <v>0</v>
      </c>
      <c r="JF8" s="177">
        <f t="shared" si="38"/>
        <v>0</v>
      </c>
      <c r="JG8" s="177">
        <f t="shared" si="39"/>
        <v>0</v>
      </c>
      <c r="JH8" s="177">
        <f t="shared" si="39"/>
        <v>0</v>
      </c>
      <c r="JI8" s="177">
        <f t="shared" si="39"/>
        <v>0</v>
      </c>
      <c r="JJ8" s="177">
        <f t="shared" si="39"/>
        <v>0</v>
      </c>
      <c r="JK8" s="177">
        <f t="shared" si="39"/>
        <v>0</v>
      </c>
      <c r="JL8" s="177">
        <f t="shared" si="39"/>
        <v>0</v>
      </c>
      <c r="JM8" s="177">
        <f t="shared" si="39"/>
        <v>0</v>
      </c>
      <c r="JN8" s="177">
        <f t="shared" si="39"/>
        <v>0</v>
      </c>
      <c r="JO8" s="177">
        <f t="shared" si="39"/>
        <v>0</v>
      </c>
      <c r="JP8" s="177">
        <f t="shared" si="39"/>
        <v>0</v>
      </c>
      <c r="JQ8" s="177">
        <f t="shared" si="40"/>
        <v>0</v>
      </c>
      <c r="JR8" s="177">
        <f t="shared" si="40"/>
        <v>0</v>
      </c>
      <c r="JS8" s="177">
        <f t="shared" si="40"/>
        <v>0</v>
      </c>
      <c r="JT8" s="177">
        <f t="shared" si="40"/>
        <v>0</v>
      </c>
      <c r="JU8" s="177">
        <f t="shared" si="40"/>
        <v>0</v>
      </c>
      <c r="JV8" s="177">
        <f t="shared" si="40"/>
        <v>0</v>
      </c>
      <c r="JW8" s="177">
        <f t="shared" si="40"/>
        <v>0</v>
      </c>
      <c r="JX8" s="177">
        <f t="shared" si="40"/>
        <v>0</v>
      </c>
      <c r="JY8" s="177">
        <f t="shared" si="40"/>
        <v>0</v>
      </c>
      <c r="JZ8" s="177">
        <f t="shared" si="40"/>
        <v>0</v>
      </c>
      <c r="KA8" s="177">
        <f t="shared" si="41"/>
        <v>0</v>
      </c>
      <c r="KB8" s="177">
        <f t="shared" si="41"/>
        <v>0</v>
      </c>
      <c r="KC8" s="177">
        <f t="shared" si="41"/>
        <v>0</v>
      </c>
      <c r="KD8" s="177">
        <f t="shared" si="41"/>
        <v>0</v>
      </c>
      <c r="KE8" s="177">
        <f t="shared" si="41"/>
        <v>0</v>
      </c>
      <c r="KF8" s="177">
        <f t="shared" si="41"/>
        <v>0</v>
      </c>
      <c r="KG8" s="177">
        <f t="shared" si="41"/>
        <v>0</v>
      </c>
      <c r="KH8" s="177">
        <f t="shared" si="41"/>
        <v>0</v>
      </c>
      <c r="KI8" s="177">
        <f t="shared" si="41"/>
        <v>0</v>
      </c>
      <c r="KJ8" s="177">
        <f t="shared" si="41"/>
        <v>0</v>
      </c>
      <c r="KK8" s="177">
        <f t="shared" si="42"/>
        <v>0</v>
      </c>
      <c r="KL8" s="177">
        <f t="shared" si="42"/>
        <v>0</v>
      </c>
      <c r="KM8" s="177">
        <f t="shared" si="42"/>
        <v>0</v>
      </c>
      <c r="KN8" s="177">
        <f t="shared" si="42"/>
        <v>0</v>
      </c>
      <c r="KO8" s="177">
        <f t="shared" si="42"/>
        <v>0</v>
      </c>
      <c r="KP8" s="177">
        <f t="shared" si="42"/>
        <v>0</v>
      </c>
      <c r="KQ8" s="177">
        <f t="shared" si="42"/>
        <v>0</v>
      </c>
      <c r="KR8" s="177">
        <f t="shared" si="42"/>
        <v>0</v>
      </c>
      <c r="KS8" s="177">
        <f t="shared" si="42"/>
        <v>0</v>
      </c>
      <c r="KT8" s="177">
        <f t="shared" si="42"/>
        <v>0</v>
      </c>
      <c r="KU8" s="177">
        <f t="shared" si="43"/>
        <v>0</v>
      </c>
      <c r="KV8" s="177">
        <f t="shared" si="43"/>
        <v>0</v>
      </c>
      <c r="KW8" s="177">
        <f t="shared" si="43"/>
        <v>0</v>
      </c>
      <c r="KX8" s="177">
        <f t="shared" si="43"/>
        <v>0</v>
      </c>
      <c r="KY8" s="177">
        <f t="shared" si="43"/>
        <v>0</v>
      </c>
      <c r="KZ8" s="177">
        <f t="shared" si="43"/>
        <v>0</v>
      </c>
      <c r="LA8" s="177">
        <f t="shared" si="43"/>
        <v>0</v>
      </c>
      <c r="LB8" s="177">
        <f t="shared" si="43"/>
        <v>0</v>
      </c>
      <c r="LC8" s="177">
        <f t="shared" si="43"/>
        <v>0</v>
      </c>
      <c r="LD8" s="177">
        <f t="shared" si="43"/>
        <v>0</v>
      </c>
      <c r="LE8" s="177">
        <f t="shared" si="44"/>
        <v>0</v>
      </c>
      <c r="LF8" s="177">
        <f t="shared" si="44"/>
        <v>0</v>
      </c>
      <c r="LG8" s="177">
        <f t="shared" si="44"/>
        <v>0</v>
      </c>
      <c r="LH8" s="177">
        <f t="shared" si="44"/>
        <v>0</v>
      </c>
      <c r="LI8" s="177">
        <f t="shared" si="44"/>
        <v>0</v>
      </c>
      <c r="LJ8" s="177">
        <f t="shared" si="44"/>
        <v>0</v>
      </c>
      <c r="LK8" s="177">
        <f t="shared" si="44"/>
        <v>0</v>
      </c>
      <c r="LL8" s="177">
        <f t="shared" si="44"/>
        <v>0</v>
      </c>
      <c r="LM8" s="177">
        <f t="shared" si="44"/>
        <v>0</v>
      </c>
      <c r="LN8" s="177">
        <f t="shared" si="44"/>
        <v>0</v>
      </c>
      <c r="LO8" s="177">
        <f t="shared" si="45"/>
        <v>0</v>
      </c>
      <c r="LP8" s="177">
        <f t="shared" si="45"/>
        <v>0</v>
      </c>
      <c r="LQ8" s="177">
        <f t="shared" si="45"/>
        <v>0</v>
      </c>
      <c r="LR8" s="177">
        <f t="shared" si="45"/>
        <v>0</v>
      </c>
      <c r="LS8" s="177">
        <f t="shared" si="45"/>
        <v>0</v>
      </c>
      <c r="LT8" s="177">
        <f t="shared" si="45"/>
        <v>0</v>
      </c>
      <c r="LU8" s="177">
        <f t="shared" si="45"/>
        <v>0</v>
      </c>
      <c r="LV8" s="177">
        <f t="shared" si="45"/>
        <v>0</v>
      </c>
      <c r="LW8" s="177">
        <f t="shared" si="45"/>
        <v>0</v>
      </c>
      <c r="LX8" s="177">
        <f t="shared" si="45"/>
        <v>0</v>
      </c>
      <c r="LY8" s="177">
        <f t="shared" si="46"/>
        <v>0</v>
      </c>
      <c r="LZ8" s="177">
        <f t="shared" si="46"/>
        <v>0</v>
      </c>
      <c r="MA8" s="177">
        <f t="shared" si="46"/>
        <v>0</v>
      </c>
      <c r="MB8" s="177">
        <f t="shared" si="46"/>
        <v>0</v>
      </c>
      <c r="MC8" s="177">
        <f t="shared" si="46"/>
        <v>0</v>
      </c>
      <c r="MD8" s="177">
        <f t="shared" si="46"/>
        <v>0</v>
      </c>
      <c r="ME8" s="177">
        <f t="shared" si="46"/>
        <v>0</v>
      </c>
      <c r="MF8" s="177">
        <f t="shared" si="46"/>
        <v>0</v>
      </c>
      <c r="MG8" s="177">
        <f t="shared" si="46"/>
        <v>0</v>
      </c>
      <c r="MH8" s="177">
        <f t="shared" si="46"/>
        <v>0</v>
      </c>
      <c r="MI8" s="177">
        <f t="shared" si="47"/>
        <v>0</v>
      </c>
      <c r="MJ8" s="177">
        <f t="shared" si="47"/>
        <v>0</v>
      </c>
      <c r="MK8" s="177">
        <f t="shared" si="47"/>
        <v>0</v>
      </c>
      <c r="ML8" s="177">
        <f t="shared" si="47"/>
        <v>0</v>
      </c>
      <c r="MM8" s="177">
        <f t="shared" si="47"/>
        <v>0</v>
      </c>
      <c r="MN8" s="177">
        <f t="shared" si="47"/>
        <v>0</v>
      </c>
      <c r="MO8" s="177">
        <f t="shared" si="47"/>
        <v>0</v>
      </c>
      <c r="MP8" s="177">
        <f t="shared" si="47"/>
        <v>0</v>
      </c>
      <c r="MQ8" s="177">
        <f t="shared" si="47"/>
        <v>0</v>
      </c>
      <c r="MR8" s="177">
        <f t="shared" si="47"/>
        <v>0</v>
      </c>
      <c r="MS8" s="177">
        <f t="shared" si="48"/>
        <v>0</v>
      </c>
      <c r="MT8" s="177">
        <f t="shared" si="48"/>
        <v>0</v>
      </c>
      <c r="MU8" s="177">
        <f t="shared" si="48"/>
        <v>0</v>
      </c>
      <c r="MV8" s="177">
        <f t="shared" si="48"/>
        <v>0</v>
      </c>
      <c r="MW8" s="177">
        <f t="shared" si="48"/>
        <v>0</v>
      </c>
      <c r="MX8" s="177">
        <f t="shared" si="48"/>
        <v>0</v>
      </c>
      <c r="MY8" s="177">
        <f t="shared" si="48"/>
        <v>0</v>
      </c>
      <c r="MZ8" s="177">
        <f t="shared" si="48"/>
        <v>0</v>
      </c>
      <c r="NA8" s="177">
        <f t="shared" si="48"/>
        <v>0</v>
      </c>
      <c r="NB8" s="177">
        <f t="shared" si="48"/>
        <v>0</v>
      </c>
      <c r="NC8" s="177">
        <f t="shared" si="48"/>
        <v>0</v>
      </c>
      <c r="ND8" s="177">
        <f t="shared" si="48"/>
        <v>0</v>
      </c>
    </row>
    <row r="9" spans="1:368" ht="18" thickBot="1" x14ac:dyDescent="0.35">
      <c r="A9" s="180" t="s">
        <v>129</v>
      </c>
      <c r="B9" s="136">
        <f>IF(Calculator!C51=0, Calculator!G50, 0)</f>
        <v>0</v>
      </c>
      <c r="C9" s="68">
        <v>1</v>
      </c>
      <c r="D9" s="167">
        <f t="shared" si="12"/>
        <v>0.05</v>
      </c>
      <c r="E9" s="177">
        <f t="shared" si="49"/>
        <v>90</v>
      </c>
      <c r="F9" s="175">
        <f>360 * SUM(D$4:D9)</f>
        <v>108</v>
      </c>
      <c r="G9" s="177">
        <f t="shared" si="13"/>
        <v>0</v>
      </c>
      <c r="H9" s="177">
        <f t="shared" si="13"/>
        <v>0</v>
      </c>
      <c r="I9" s="177">
        <f t="shared" si="13"/>
        <v>0</v>
      </c>
      <c r="J9" s="177">
        <f t="shared" si="13"/>
        <v>0</v>
      </c>
      <c r="K9" s="177">
        <f t="shared" si="13"/>
        <v>0</v>
      </c>
      <c r="L9" s="177">
        <f t="shared" si="13"/>
        <v>0</v>
      </c>
      <c r="M9" s="177">
        <f t="shared" si="13"/>
        <v>0</v>
      </c>
      <c r="N9" s="177">
        <f t="shared" si="13"/>
        <v>0</v>
      </c>
      <c r="O9" s="177">
        <f t="shared" si="13"/>
        <v>0</v>
      </c>
      <c r="P9" s="177">
        <f t="shared" si="13"/>
        <v>0</v>
      </c>
      <c r="Q9" s="177">
        <f t="shared" si="14"/>
        <v>0</v>
      </c>
      <c r="R9" s="177">
        <f t="shared" si="14"/>
        <v>0</v>
      </c>
      <c r="S9" s="177">
        <f t="shared" si="14"/>
        <v>0</v>
      </c>
      <c r="T9" s="177">
        <f t="shared" si="14"/>
        <v>0</v>
      </c>
      <c r="U9" s="177">
        <f t="shared" si="14"/>
        <v>0</v>
      </c>
      <c r="V9" s="177">
        <f t="shared" si="14"/>
        <v>0</v>
      </c>
      <c r="W9" s="177">
        <f t="shared" si="14"/>
        <v>0</v>
      </c>
      <c r="X9" s="177">
        <f t="shared" si="14"/>
        <v>0</v>
      </c>
      <c r="Y9" s="177">
        <f t="shared" si="14"/>
        <v>0</v>
      </c>
      <c r="Z9" s="177">
        <f t="shared" si="14"/>
        <v>0</v>
      </c>
      <c r="AA9" s="177">
        <f t="shared" si="15"/>
        <v>0</v>
      </c>
      <c r="AB9" s="177">
        <f t="shared" si="15"/>
        <v>0</v>
      </c>
      <c r="AC9" s="177">
        <f t="shared" si="15"/>
        <v>0</v>
      </c>
      <c r="AD9" s="177">
        <f t="shared" si="15"/>
        <v>0</v>
      </c>
      <c r="AE9" s="177">
        <f t="shared" si="15"/>
        <v>0</v>
      </c>
      <c r="AF9" s="177">
        <f t="shared" si="15"/>
        <v>0</v>
      </c>
      <c r="AG9" s="177">
        <f t="shared" si="15"/>
        <v>0</v>
      </c>
      <c r="AH9" s="177">
        <f t="shared" si="15"/>
        <v>0</v>
      </c>
      <c r="AI9" s="177">
        <f t="shared" si="15"/>
        <v>0</v>
      </c>
      <c r="AJ9" s="177">
        <f t="shared" si="15"/>
        <v>0</v>
      </c>
      <c r="AK9" s="177">
        <f t="shared" si="16"/>
        <v>0</v>
      </c>
      <c r="AL9" s="177">
        <f t="shared" si="16"/>
        <v>0</v>
      </c>
      <c r="AM9" s="177">
        <f t="shared" si="16"/>
        <v>0</v>
      </c>
      <c r="AN9" s="177">
        <f t="shared" si="16"/>
        <v>0</v>
      </c>
      <c r="AO9" s="177">
        <f t="shared" si="16"/>
        <v>0</v>
      </c>
      <c r="AP9" s="177">
        <f t="shared" si="16"/>
        <v>0</v>
      </c>
      <c r="AQ9" s="177">
        <f t="shared" si="16"/>
        <v>0</v>
      </c>
      <c r="AR9" s="177">
        <f t="shared" si="16"/>
        <v>0</v>
      </c>
      <c r="AS9" s="177">
        <f t="shared" si="16"/>
        <v>0</v>
      </c>
      <c r="AT9" s="177">
        <f t="shared" si="16"/>
        <v>0</v>
      </c>
      <c r="AU9" s="177">
        <f t="shared" si="17"/>
        <v>0</v>
      </c>
      <c r="AV9" s="177">
        <f t="shared" si="17"/>
        <v>0</v>
      </c>
      <c r="AW9" s="177">
        <f t="shared" si="17"/>
        <v>0</v>
      </c>
      <c r="AX9" s="177">
        <f t="shared" si="17"/>
        <v>0</v>
      </c>
      <c r="AY9" s="177">
        <f t="shared" si="17"/>
        <v>0</v>
      </c>
      <c r="AZ9" s="177">
        <f t="shared" si="17"/>
        <v>0</v>
      </c>
      <c r="BA9" s="177">
        <f t="shared" si="17"/>
        <v>0</v>
      </c>
      <c r="BB9" s="177">
        <f t="shared" si="17"/>
        <v>0</v>
      </c>
      <c r="BC9" s="177">
        <f t="shared" si="17"/>
        <v>0</v>
      </c>
      <c r="BD9" s="177">
        <f t="shared" si="17"/>
        <v>0</v>
      </c>
      <c r="BE9" s="177">
        <f t="shared" si="18"/>
        <v>0</v>
      </c>
      <c r="BF9" s="177">
        <f t="shared" si="18"/>
        <v>0</v>
      </c>
      <c r="BG9" s="177">
        <f t="shared" si="18"/>
        <v>0</v>
      </c>
      <c r="BH9" s="177">
        <f t="shared" si="18"/>
        <v>0</v>
      </c>
      <c r="BI9" s="177">
        <f t="shared" si="18"/>
        <v>0</v>
      </c>
      <c r="BJ9" s="177">
        <f t="shared" si="18"/>
        <v>0</v>
      </c>
      <c r="BK9" s="177">
        <f t="shared" si="18"/>
        <v>0</v>
      </c>
      <c r="BL9" s="177">
        <f t="shared" si="18"/>
        <v>0</v>
      </c>
      <c r="BM9" s="177">
        <f t="shared" si="18"/>
        <v>0</v>
      </c>
      <c r="BN9" s="177">
        <f t="shared" si="18"/>
        <v>0</v>
      </c>
      <c r="BO9" s="177">
        <f t="shared" si="19"/>
        <v>0</v>
      </c>
      <c r="BP9" s="177">
        <f t="shared" si="19"/>
        <v>0</v>
      </c>
      <c r="BQ9" s="177">
        <f t="shared" si="19"/>
        <v>0</v>
      </c>
      <c r="BR9" s="177">
        <f t="shared" si="19"/>
        <v>0</v>
      </c>
      <c r="BS9" s="177">
        <f t="shared" si="19"/>
        <v>0</v>
      </c>
      <c r="BT9" s="177">
        <f t="shared" si="19"/>
        <v>0</v>
      </c>
      <c r="BU9" s="177">
        <f t="shared" si="19"/>
        <v>0</v>
      </c>
      <c r="BV9" s="177">
        <f t="shared" si="19"/>
        <v>0</v>
      </c>
      <c r="BW9" s="177">
        <f t="shared" si="19"/>
        <v>0</v>
      </c>
      <c r="BX9" s="177">
        <f t="shared" si="19"/>
        <v>0</v>
      </c>
      <c r="BY9" s="177">
        <f t="shared" si="20"/>
        <v>0</v>
      </c>
      <c r="BZ9" s="177">
        <f t="shared" si="20"/>
        <v>0</v>
      </c>
      <c r="CA9" s="177">
        <f t="shared" si="20"/>
        <v>0</v>
      </c>
      <c r="CB9" s="177">
        <f t="shared" si="20"/>
        <v>0</v>
      </c>
      <c r="CC9" s="177">
        <f t="shared" si="20"/>
        <v>0</v>
      </c>
      <c r="CD9" s="177">
        <f t="shared" si="20"/>
        <v>0</v>
      </c>
      <c r="CE9" s="177">
        <f t="shared" si="20"/>
        <v>0</v>
      </c>
      <c r="CF9" s="177">
        <f t="shared" si="20"/>
        <v>0</v>
      </c>
      <c r="CG9" s="177">
        <f t="shared" si="20"/>
        <v>0</v>
      </c>
      <c r="CH9" s="177">
        <f t="shared" si="20"/>
        <v>0</v>
      </c>
      <c r="CI9" s="177">
        <f t="shared" si="21"/>
        <v>0</v>
      </c>
      <c r="CJ9" s="177">
        <f t="shared" si="21"/>
        <v>0</v>
      </c>
      <c r="CK9" s="177">
        <f t="shared" si="21"/>
        <v>0</v>
      </c>
      <c r="CL9" s="177">
        <f t="shared" si="21"/>
        <v>0</v>
      </c>
      <c r="CM9" s="177">
        <f t="shared" si="21"/>
        <v>0</v>
      </c>
      <c r="CN9" s="177">
        <f t="shared" si="21"/>
        <v>0</v>
      </c>
      <c r="CO9" s="177">
        <f t="shared" si="21"/>
        <v>0</v>
      </c>
      <c r="CP9" s="177">
        <f t="shared" si="21"/>
        <v>0</v>
      </c>
      <c r="CQ9" s="177">
        <f t="shared" si="21"/>
        <v>0</v>
      </c>
      <c r="CR9" s="177">
        <f t="shared" si="21"/>
        <v>0</v>
      </c>
      <c r="CS9" s="177">
        <f t="shared" si="22"/>
        <v>0</v>
      </c>
      <c r="CT9" s="177">
        <f t="shared" si="22"/>
        <v>0</v>
      </c>
      <c r="CU9" s="177">
        <f t="shared" si="22"/>
        <v>0</v>
      </c>
      <c r="CV9" s="177">
        <f t="shared" si="22"/>
        <v>0</v>
      </c>
      <c r="CW9" s="177">
        <f t="shared" si="22"/>
        <v>0</v>
      </c>
      <c r="CX9" s="177">
        <f t="shared" si="22"/>
        <v>0</v>
      </c>
      <c r="CY9" s="177">
        <f t="shared" si="22"/>
        <v>0</v>
      </c>
      <c r="CZ9" s="177">
        <f t="shared" si="22"/>
        <v>0</v>
      </c>
      <c r="DA9" s="177">
        <f t="shared" si="22"/>
        <v>0</v>
      </c>
      <c r="DB9" s="177">
        <f t="shared" si="22"/>
        <v>0</v>
      </c>
      <c r="DC9" s="177">
        <f t="shared" si="23"/>
        <v>0</v>
      </c>
      <c r="DD9" s="177">
        <f t="shared" si="23"/>
        <v>0</v>
      </c>
      <c r="DE9" s="177">
        <f t="shared" si="23"/>
        <v>0</v>
      </c>
      <c r="DF9" s="177">
        <f t="shared" si="23"/>
        <v>0</v>
      </c>
      <c r="DG9" s="177">
        <f t="shared" si="23"/>
        <v>0</v>
      </c>
      <c r="DH9" s="177">
        <f t="shared" si="23"/>
        <v>0</v>
      </c>
      <c r="DI9" s="177">
        <f t="shared" si="23"/>
        <v>0</v>
      </c>
      <c r="DJ9" s="177">
        <f t="shared" si="23"/>
        <v>0</v>
      </c>
      <c r="DK9" s="177">
        <f t="shared" si="23"/>
        <v>0</v>
      </c>
      <c r="DL9" s="177">
        <f t="shared" si="23"/>
        <v>0</v>
      </c>
      <c r="DM9" s="177">
        <f t="shared" si="24"/>
        <v>0</v>
      </c>
      <c r="DN9" s="177">
        <f t="shared" si="24"/>
        <v>0</v>
      </c>
      <c r="DO9" s="177">
        <f t="shared" si="24"/>
        <v>0</v>
      </c>
      <c r="DP9" s="177">
        <f t="shared" si="24"/>
        <v>0</v>
      </c>
      <c r="DQ9" s="177">
        <f t="shared" si="24"/>
        <v>0</v>
      </c>
      <c r="DR9" s="177">
        <f t="shared" si="24"/>
        <v>0</v>
      </c>
      <c r="DS9" s="177">
        <f t="shared" si="24"/>
        <v>0</v>
      </c>
      <c r="DT9" s="177">
        <f t="shared" si="24"/>
        <v>0</v>
      </c>
      <c r="DU9" s="177">
        <f t="shared" si="24"/>
        <v>0</v>
      </c>
      <c r="DV9" s="177">
        <f t="shared" si="24"/>
        <v>0</v>
      </c>
      <c r="DW9" s="177">
        <f t="shared" si="25"/>
        <v>0</v>
      </c>
      <c r="DX9" s="177">
        <f t="shared" si="25"/>
        <v>0</v>
      </c>
      <c r="DY9" s="177">
        <f t="shared" si="25"/>
        <v>0</v>
      </c>
      <c r="DZ9" s="177">
        <f t="shared" si="25"/>
        <v>0</v>
      </c>
      <c r="EA9" s="177">
        <f t="shared" si="25"/>
        <v>0</v>
      </c>
      <c r="EB9" s="177">
        <f t="shared" si="25"/>
        <v>0</v>
      </c>
      <c r="EC9" s="177">
        <f t="shared" si="25"/>
        <v>0</v>
      </c>
      <c r="ED9" s="177">
        <f t="shared" si="25"/>
        <v>0</v>
      </c>
      <c r="EE9" s="177">
        <f t="shared" si="25"/>
        <v>0</v>
      </c>
      <c r="EF9" s="177">
        <f t="shared" si="25"/>
        <v>0</v>
      </c>
      <c r="EG9" s="177">
        <f t="shared" si="26"/>
        <v>0</v>
      </c>
      <c r="EH9" s="177">
        <f t="shared" si="26"/>
        <v>0</v>
      </c>
      <c r="EI9" s="177">
        <f t="shared" si="26"/>
        <v>0</v>
      </c>
      <c r="EJ9" s="177">
        <f t="shared" si="26"/>
        <v>0</v>
      </c>
      <c r="EK9" s="177">
        <f t="shared" si="26"/>
        <v>0</v>
      </c>
      <c r="EL9" s="177">
        <f t="shared" si="26"/>
        <v>0</v>
      </c>
      <c r="EM9" s="177">
        <f t="shared" si="26"/>
        <v>0</v>
      </c>
      <c r="EN9" s="177">
        <f t="shared" si="26"/>
        <v>0</v>
      </c>
      <c r="EO9" s="177">
        <f t="shared" si="26"/>
        <v>0</v>
      </c>
      <c r="EP9" s="177">
        <f t="shared" si="26"/>
        <v>0</v>
      </c>
      <c r="EQ9" s="177">
        <f t="shared" si="27"/>
        <v>0</v>
      </c>
      <c r="ER9" s="177">
        <f t="shared" si="27"/>
        <v>0</v>
      </c>
      <c r="ES9" s="177">
        <f t="shared" si="27"/>
        <v>0</v>
      </c>
      <c r="ET9" s="177">
        <f t="shared" si="27"/>
        <v>0</v>
      </c>
      <c r="EU9" s="177">
        <f t="shared" si="27"/>
        <v>0</v>
      </c>
      <c r="EV9" s="177">
        <f t="shared" si="27"/>
        <v>0</v>
      </c>
      <c r="EW9" s="177">
        <f t="shared" si="27"/>
        <v>0</v>
      </c>
      <c r="EX9" s="177">
        <f t="shared" si="27"/>
        <v>0</v>
      </c>
      <c r="EY9" s="177">
        <f t="shared" si="27"/>
        <v>0</v>
      </c>
      <c r="EZ9" s="177">
        <f t="shared" si="27"/>
        <v>0</v>
      </c>
      <c r="FA9" s="177">
        <f t="shared" si="28"/>
        <v>0</v>
      </c>
      <c r="FB9" s="177">
        <f t="shared" si="28"/>
        <v>0</v>
      </c>
      <c r="FC9" s="177">
        <f t="shared" si="28"/>
        <v>0</v>
      </c>
      <c r="FD9" s="177">
        <f t="shared" si="28"/>
        <v>0</v>
      </c>
      <c r="FE9" s="177">
        <f t="shared" si="28"/>
        <v>0</v>
      </c>
      <c r="FF9" s="177">
        <f t="shared" si="28"/>
        <v>0</v>
      </c>
      <c r="FG9" s="177">
        <f t="shared" si="28"/>
        <v>0</v>
      </c>
      <c r="FH9" s="177">
        <f t="shared" si="28"/>
        <v>0</v>
      </c>
      <c r="FI9" s="177">
        <f t="shared" si="28"/>
        <v>0</v>
      </c>
      <c r="FJ9" s="177">
        <f t="shared" si="28"/>
        <v>0</v>
      </c>
      <c r="FK9" s="177">
        <f t="shared" si="29"/>
        <v>0</v>
      </c>
      <c r="FL9" s="177">
        <f t="shared" si="29"/>
        <v>0</v>
      </c>
      <c r="FM9" s="177">
        <f t="shared" si="29"/>
        <v>0</v>
      </c>
      <c r="FN9" s="177">
        <f t="shared" si="29"/>
        <v>0</v>
      </c>
      <c r="FO9" s="177">
        <f t="shared" si="29"/>
        <v>0</v>
      </c>
      <c r="FP9" s="177">
        <f t="shared" si="29"/>
        <v>0</v>
      </c>
      <c r="FQ9" s="177">
        <f t="shared" si="29"/>
        <v>0</v>
      </c>
      <c r="FR9" s="177">
        <f t="shared" si="29"/>
        <v>0</v>
      </c>
      <c r="FS9" s="177">
        <f t="shared" si="29"/>
        <v>0</v>
      </c>
      <c r="FT9" s="177">
        <f t="shared" si="29"/>
        <v>0</v>
      </c>
      <c r="FU9" s="177">
        <f t="shared" si="30"/>
        <v>0</v>
      </c>
      <c r="FV9" s="177">
        <f t="shared" si="30"/>
        <v>0</v>
      </c>
      <c r="FW9" s="177">
        <f t="shared" si="30"/>
        <v>0</v>
      </c>
      <c r="FX9" s="177">
        <f t="shared" si="30"/>
        <v>0</v>
      </c>
      <c r="FY9" s="177">
        <f t="shared" si="30"/>
        <v>0</v>
      </c>
      <c r="FZ9" s="177">
        <f t="shared" si="30"/>
        <v>0</v>
      </c>
      <c r="GA9" s="177">
        <f t="shared" si="30"/>
        <v>0</v>
      </c>
      <c r="GB9" s="177">
        <f t="shared" si="30"/>
        <v>0</v>
      </c>
      <c r="GC9" s="177">
        <f t="shared" si="30"/>
        <v>0</v>
      </c>
      <c r="GD9" s="177">
        <f t="shared" si="30"/>
        <v>0</v>
      </c>
      <c r="GE9" s="177">
        <f t="shared" si="31"/>
        <v>0</v>
      </c>
      <c r="GF9" s="177">
        <f t="shared" si="31"/>
        <v>0</v>
      </c>
      <c r="GG9" s="177">
        <f t="shared" si="31"/>
        <v>0</v>
      </c>
      <c r="GH9" s="177">
        <f t="shared" si="31"/>
        <v>0</v>
      </c>
      <c r="GI9" s="177">
        <f t="shared" si="31"/>
        <v>0</v>
      </c>
      <c r="GJ9" s="177">
        <f t="shared" si="31"/>
        <v>0</v>
      </c>
      <c r="GK9" s="177">
        <f t="shared" si="31"/>
        <v>0</v>
      </c>
      <c r="GL9" s="177">
        <f t="shared" si="31"/>
        <v>0</v>
      </c>
      <c r="GM9" s="177">
        <f t="shared" si="31"/>
        <v>0</v>
      </c>
      <c r="GN9" s="177">
        <f t="shared" si="31"/>
        <v>0</v>
      </c>
      <c r="GO9" s="177">
        <f t="shared" si="32"/>
        <v>0</v>
      </c>
      <c r="GP9" s="177">
        <f t="shared" si="32"/>
        <v>0</v>
      </c>
      <c r="GQ9" s="177">
        <f t="shared" si="32"/>
        <v>0</v>
      </c>
      <c r="GR9" s="177">
        <f t="shared" si="32"/>
        <v>0</v>
      </c>
      <c r="GS9" s="177">
        <f t="shared" si="32"/>
        <v>0</v>
      </c>
      <c r="GT9" s="177">
        <f t="shared" si="32"/>
        <v>0</v>
      </c>
      <c r="GU9" s="177">
        <f t="shared" si="32"/>
        <v>0</v>
      </c>
      <c r="GV9" s="177">
        <f t="shared" si="32"/>
        <v>0</v>
      </c>
      <c r="GW9" s="177">
        <f t="shared" si="32"/>
        <v>0</v>
      </c>
      <c r="GX9" s="177">
        <f t="shared" si="32"/>
        <v>0</v>
      </c>
      <c r="GY9" s="177">
        <f t="shared" si="33"/>
        <v>0</v>
      </c>
      <c r="GZ9" s="177">
        <f t="shared" si="33"/>
        <v>0</v>
      </c>
      <c r="HA9" s="177">
        <f t="shared" si="33"/>
        <v>0</v>
      </c>
      <c r="HB9" s="177">
        <f t="shared" si="33"/>
        <v>0</v>
      </c>
      <c r="HC9" s="177">
        <f t="shared" si="33"/>
        <v>0</v>
      </c>
      <c r="HD9" s="177">
        <f t="shared" si="33"/>
        <v>0</v>
      </c>
      <c r="HE9" s="177">
        <f t="shared" si="33"/>
        <v>0</v>
      </c>
      <c r="HF9" s="177">
        <f t="shared" si="33"/>
        <v>0</v>
      </c>
      <c r="HG9" s="177">
        <f t="shared" si="33"/>
        <v>0</v>
      </c>
      <c r="HH9" s="177">
        <f t="shared" si="33"/>
        <v>0</v>
      </c>
      <c r="HI9" s="177">
        <f t="shared" si="34"/>
        <v>0</v>
      </c>
      <c r="HJ9" s="177">
        <f t="shared" si="34"/>
        <v>0</v>
      </c>
      <c r="HK9" s="177">
        <f t="shared" si="34"/>
        <v>0</v>
      </c>
      <c r="HL9" s="177">
        <f t="shared" si="34"/>
        <v>0</v>
      </c>
      <c r="HM9" s="177">
        <f t="shared" si="34"/>
        <v>0</v>
      </c>
      <c r="HN9" s="177">
        <f t="shared" si="34"/>
        <v>0</v>
      </c>
      <c r="HO9" s="177">
        <f t="shared" si="34"/>
        <v>0</v>
      </c>
      <c r="HP9" s="177">
        <f t="shared" si="34"/>
        <v>0</v>
      </c>
      <c r="HQ9" s="177">
        <f t="shared" si="34"/>
        <v>0</v>
      </c>
      <c r="HR9" s="177">
        <f t="shared" si="34"/>
        <v>0</v>
      </c>
      <c r="HS9" s="177">
        <f t="shared" si="35"/>
        <v>0</v>
      </c>
      <c r="HT9" s="177">
        <f t="shared" si="35"/>
        <v>0</v>
      </c>
      <c r="HU9" s="177">
        <f t="shared" si="35"/>
        <v>0</v>
      </c>
      <c r="HV9" s="177">
        <f t="shared" si="35"/>
        <v>0</v>
      </c>
      <c r="HW9" s="177">
        <f t="shared" si="35"/>
        <v>0</v>
      </c>
      <c r="HX9" s="177">
        <f t="shared" si="35"/>
        <v>0</v>
      </c>
      <c r="HY9" s="177">
        <f t="shared" si="35"/>
        <v>0</v>
      </c>
      <c r="HZ9" s="177">
        <f t="shared" si="35"/>
        <v>0</v>
      </c>
      <c r="IA9" s="177">
        <f t="shared" si="35"/>
        <v>0</v>
      </c>
      <c r="IB9" s="177">
        <f t="shared" si="35"/>
        <v>0</v>
      </c>
      <c r="IC9" s="177">
        <f t="shared" si="36"/>
        <v>0</v>
      </c>
      <c r="ID9" s="177">
        <f t="shared" si="36"/>
        <v>0</v>
      </c>
      <c r="IE9" s="177">
        <f t="shared" si="36"/>
        <v>0</v>
      </c>
      <c r="IF9" s="177">
        <f t="shared" si="36"/>
        <v>0</v>
      </c>
      <c r="IG9" s="177">
        <f t="shared" si="36"/>
        <v>0</v>
      </c>
      <c r="IH9" s="177">
        <f t="shared" si="36"/>
        <v>0</v>
      </c>
      <c r="II9" s="177">
        <f t="shared" si="36"/>
        <v>0</v>
      </c>
      <c r="IJ9" s="177">
        <f t="shared" si="36"/>
        <v>0</v>
      </c>
      <c r="IK9" s="177">
        <f t="shared" si="36"/>
        <v>0</v>
      </c>
      <c r="IL9" s="177">
        <f t="shared" si="36"/>
        <v>0</v>
      </c>
      <c r="IM9" s="177">
        <f t="shared" si="37"/>
        <v>0</v>
      </c>
      <c r="IN9" s="177">
        <f t="shared" si="37"/>
        <v>0</v>
      </c>
      <c r="IO9" s="177">
        <f t="shared" si="37"/>
        <v>0</v>
      </c>
      <c r="IP9" s="177">
        <f t="shared" si="37"/>
        <v>0</v>
      </c>
      <c r="IQ9" s="177">
        <f t="shared" si="37"/>
        <v>0</v>
      </c>
      <c r="IR9" s="177">
        <f t="shared" si="37"/>
        <v>0</v>
      </c>
      <c r="IS9" s="177">
        <f t="shared" si="37"/>
        <v>0</v>
      </c>
      <c r="IT9" s="177">
        <f t="shared" si="37"/>
        <v>0</v>
      </c>
      <c r="IU9" s="177">
        <f t="shared" si="37"/>
        <v>0</v>
      </c>
      <c r="IV9" s="177">
        <f t="shared" si="37"/>
        <v>0</v>
      </c>
      <c r="IW9" s="177">
        <f t="shared" si="38"/>
        <v>0</v>
      </c>
      <c r="IX9" s="177">
        <f t="shared" si="38"/>
        <v>0</v>
      </c>
      <c r="IY9" s="177">
        <f t="shared" si="38"/>
        <v>0</v>
      </c>
      <c r="IZ9" s="177">
        <f t="shared" si="38"/>
        <v>0</v>
      </c>
      <c r="JA9" s="177">
        <f t="shared" si="38"/>
        <v>0</v>
      </c>
      <c r="JB9" s="177">
        <f t="shared" si="38"/>
        <v>0</v>
      </c>
      <c r="JC9" s="177">
        <f t="shared" si="38"/>
        <v>0</v>
      </c>
      <c r="JD9" s="177">
        <f t="shared" si="38"/>
        <v>0</v>
      </c>
      <c r="JE9" s="177">
        <f t="shared" si="38"/>
        <v>0</v>
      </c>
      <c r="JF9" s="177">
        <f t="shared" si="38"/>
        <v>0</v>
      </c>
      <c r="JG9" s="177">
        <f t="shared" si="39"/>
        <v>0</v>
      </c>
      <c r="JH9" s="177">
        <f t="shared" si="39"/>
        <v>0</v>
      </c>
      <c r="JI9" s="177">
        <f t="shared" si="39"/>
        <v>0</v>
      </c>
      <c r="JJ9" s="177">
        <f t="shared" si="39"/>
        <v>0</v>
      </c>
      <c r="JK9" s="177">
        <f t="shared" si="39"/>
        <v>0</v>
      </c>
      <c r="JL9" s="177">
        <f t="shared" si="39"/>
        <v>0</v>
      </c>
      <c r="JM9" s="177">
        <f t="shared" si="39"/>
        <v>0</v>
      </c>
      <c r="JN9" s="177">
        <f t="shared" si="39"/>
        <v>0</v>
      </c>
      <c r="JO9" s="177">
        <f t="shared" si="39"/>
        <v>0</v>
      </c>
      <c r="JP9" s="177">
        <f t="shared" si="39"/>
        <v>0</v>
      </c>
      <c r="JQ9" s="177">
        <f t="shared" si="40"/>
        <v>0</v>
      </c>
      <c r="JR9" s="177">
        <f t="shared" si="40"/>
        <v>0</v>
      </c>
      <c r="JS9" s="177">
        <f t="shared" si="40"/>
        <v>0</v>
      </c>
      <c r="JT9" s="177">
        <f t="shared" si="40"/>
        <v>0</v>
      </c>
      <c r="JU9" s="177">
        <f t="shared" si="40"/>
        <v>0</v>
      </c>
      <c r="JV9" s="177">
        <f t="shared" si="40"/>
        <v>0</v>
      </c>
      <c r="JW9" s="177">
        <f t="shared" si="40"/>
        <v>0</v>
      </c>
      <c r="JX9" s="177">
        <f t="shared" si="40"/>
        <v>0</v>
      </c>
      <c r="JY9" s="177">
        <f t="shared" si="40"/>
        <v>0</v>
      </c>
      <c r="JZ9" s="177">
        <f t="shared" si="40"/>
        <v>0</v>
      </c>
      <c r="KA9" s="177">
        <f t="shared" si="41"/>
        <v>0</v>
      </c>
      <c r="KB9" s="177">
        <f t="shared" si="41"/>
        <v>0</v>
      </c>
      <c r="KC9" s="177">
        <f t="shared" si="41"/>
        <v>0</v>
      </c>
      <c r="KD9" s="177">
        <f t="shared" si="41"/>
        <v>0</v>
      </c>
      <c r="KE9" s="177">
        <f t="shared" si="41"/>
        <v>0</v>
      </c>
      <c r="KF9" s="177">
        <f t="shared" si="41"/>
        <v>0</v>
      </c>
      <c r="KG9" s="177">
        <f t="shared" si="41"/>
        <v>0</v>
      </c>
      <c r="KH9" s="177">
        <f t="shared" si="41"/>
        <v>0</v>
      </c>
      <c r="KI9" s="177">
        <f t="shared" si="41"/>
        <v>0</v>
      </c>
      <c r="KJ9" s="177">
        <f t="shared" si="41"/>
        <v>0</v>
      </c>
      <c r="KK9" s="177">
        <f t="shared" si="42"/>
        <v>0</v>
      </c>
      <c r="KL9" s="177">
        <f t="shared" si="42"/>
        <v>0</v>
      </c>
      <c r="KM9" s="177">
        <f t="shared" si="42"/>
        <v>0</v>
      </c>
      <c r="KN9" s="177">
        <f t="shared" si="42"/>
        <v>0</v>
      </c>
      <c r="KO9" s="177">
        <f t="shared" si="42"/>
        <v>0</v>
      </c>
      <c r="KP9" s="177">
        <f t="shared" si="42"/>
        <v>0</v>
      </c>
      <c r="KQ9" s="177">
        <f t="shared" si="42"/>
        <v>0</v>
      </c>
      <c r="KR9" s="177">
        <f t="shared" si="42"/>
        <v>0</v>
      </c>
      <c r="KS9" s="177">
        <f t="shared" si="42"/>
        <v>0</v>
      </c>
      <c r="KT9" s="177">
        <f t="shared" si="42"/>
        <v>0</v>
      </c>
      <c r="KU9" s="177">
        <f t="shared" si="43"/>
        <v>0</v>
      </c>
      <c r="KV9" s="177">
        <f t="shared" si="43"/>
        <v>0</v>
      </c>
      <c r="KW9" s="177">
        <f t="shared" si="43"/>
        <v>0</v>
      </c>
      <c r="KX9" s="177">
        <f t="shared" si="43"/>
        <v>0</v>
      </c>
      <c r="KY9" s="177">
        <f t="shared" si="43"/>
        <v>0</v>
      </c>
      <c r="KZ9" s="177">
        <f t="shared" si="43"/>
        <v>0</v>
      </c>
      <c r="LA9" s="177">
        <f t="shared" si="43"/>
        <v>0</v>
      </c>
      <c r="LB9" s="177">
        <f t="shared" si="43"/>
        <v>0</v>
      </c>
      <c r="LC9" s="177">
        <f t="shared" si="43"/>
        <v>0</v>
      </c>
      <c r="LD9" s="177">
        <f t="shared" si="43"/>
        <v>0</v>
      </c>
      <c r="LE9" s="177">
        <f t="shared" si="44"/>
        <v>0</v>
      </c>
      <c r="LF9" s="177">
        <f t="shared" si="44"/>
        <v>0</v>
      </c>
      <c r="LG9" s="177">
        <f t="shared" si="44"/>
        <v>0</v>
      </c>
      <c r="LH9" s="177">
        <f t="shared" si="44"/>
        <v>0</v>
      </c>
      <c r="LI9" s="177">
        <f t="shared" si="44"/>
        <v>0</v>
      </c>
      <c r="LJ9" s="177">
        <f t="shared" si="44"/>
        <v>0</v>
      </c>
      <c r="LK9" s="177">
        <f t="shared" si="44"/>
        <v>0</v>
      </c>
      <c r="LL9" s="177">
        <f t="shared" si="44"/>
        <v>0</v>
      </c>
      <c r="LM9" s="177">
        <f t="shared" si="44"/>
        <v>0</v>
      </c>
      <c r="LN9" s="177">
        <f t="shared" si="44"/>
        <v>0</v>
      </c>
      <c r="LO9" s="177">
        <f t="shared" si="45"/>
        <v>0</v>
      </c>
      <c r="LP9" s="177">
        <f t="shared" si="45"/>
        <v>0</v>
      </c>
      <c r="LQ9" s="177">
        <f t="shared" si="45"/>
        <v>0</v>
      </c>
      <c r="LR9" s="177">
        <f t="shared" si="45"/>
        <v>0</v>
      </c>
      <c r="LS9" s="177">
        <f t="shared" si="45"/>
        <v>0</v>
      </c>
      <c r="LT9" s="177">
        <f t="shared" si="45"/>
        <v>0</v>
      </c>
      <c r="LU9" s="177">
        <f t="shared" si="45"/>
        <v>0</v>
      </c>
      <c r="LV9" s="177">
        <f t="shared" si="45"/>
        <v>0</v>
      </c>
      <c r="LW9" s="177">
        <f t="shared" si="45"/>
        <v>0</v>
      </c>
      <c r="LX9" s="177">
        <f t="shared" si="45"/>
        <v>0</v>
      </c>
      <c r="LY9" s="177">
        <f t="shared" si="46"/>
        <v>0</v>
      </c>
      <c r="LZ9" s="177">
        <f t="shared" si="46"/>
        <v>0</v>
      </c>
      <c r="MA9" s="177">
        <f t="shared" si="46"/>
        <v>0</v>
      </c>
      <c r="MB9" s="177">
        <f t="shared" si="46"/>
        <v>0</v>
      </c>
      <c r="MC9" s="177">
        <f t="shared" si="46"/>
        <v>0</v>
      </c>
      <c r="MD9" s="177">
        <f t="shared" si="46"/>
        <v>0</v>
      </c>
      <c r="ME9" s="177">
        <f t="shared" si="46"/>
        <v>0</v>
      </c>
      <c r="MF9" s="177">
        <f t="shared" si="46"/>
        <v>0</v>
      </c>
      <c r="MG9" s="177">
        <f t="shared" si="46"/>
        <v>0</v>
      </c>
      <c r="MH9" s="177">
        <f t="shared" si="46"/>
        <v>0</v>
      </c>
      <c r="MI9" s="177">
        <f t="shared" si="47"/>
        <v>0</v>
      </c>
      <c r="MJ9" s="177">
        <f t="shared" si="47"/>
        <v>0</v>
      </c>
      <c r="MK9" s="177">
        <f t="shared" si="47"/>
        <v>0</v>
      </c>
      <c r="ML9" s="177">
        <f t="shared" si="47"/>
        <v>0</v>
      </c>
      <c r="MM9" s="177">
        <f t="shared" si="47"/>
        <v>0</v>
      </c>
      <c r="MN9" s="177">
        <f t="shared" si="47"/>
        <v>0</v>
      </c>
      <c r="MO9" s="177">
        <f t="shared" si="47"/>
        <v>0</v>
      </c>
      <c r="MP9" s="177">
        <f t="shared" si="47"/>
        <v>0</v>
      </c>
      <c r="MQ9" s="177">
        <f t="shared" si="47"/>
        <v>0</v>
      </c>
      <c r="MR9" s="177">
        <f t="shared" si="47"/>
        <v>0</v>
      </c>
      <c r="MS9" s="177">
        <f t="shared" si="48"/>
        <v>0</v>
      </c>
      <c r="MT9" s="177">
        <f t="shared" si="48"/>
        <v>0</v>
      </c>
      <c r="MU9" s="177">
        <f t="shared" si="48"/>
        <v>0</v>
      </c>
      <c r="MV9" s="177">
        <f t="shared" si="48"/>
        <v>0</v>
      </c>
      <c r="MW9" s="177">
        <f t="shared" si="48"/>
        <v>0</v>
      </c>
      <c r="MX9" s="177">
        <f t="shared" si="48"/>
        <v>0</v>
      </c>
      <c r="MY9" s="177">
        <f t="shared" si="48"/>
        <v>0</v>
      </c>
      <c r="MZ9" s="177">
        <f t="shared" si="48"/>
        <v>0</v>
      </c>
      <c r="NA9" s="177">
        <f t="shared" si="48"/>
        <v>0</v>
      </c>
      <c r="NB9" s="177">
        <f t="shared" si="48"/>
        <v>0</v>
      </c>
      <c r="NC9" s="177">
        <f t="shared" si="48"/>
        <v>0</v>
      </c>
      <c r="ND9" s="177">
        <f t="shared" si="48"/>
        <v>0</v>
      </c>
    </row>
    <row r="10" spans="1:368" ht="18" thickBot="1" x14ac:dyDescent="0.35">
      <c r="A10" s="126" t="s">
        <v>130</v>
      </c>
      <c r="B10" s="69">
        <f>IF(Calculator!C25=0, Calculator!H24, 0)</f>
        <v>0</v>
      </c>
      <c r="C10" s="69">
        <v>1</v>
      </c>
      <c r="D10" s="168">
        <f t="shared" si="12"/>
        <v>0.05</v>
      </c>
      <c r="E10" s="177">
        <f t="shared" si="49"/>
        <v>108</v>
      </c>
      <c r="F10" s="175">
        <f>360 * SUM(D$4:D10)</f>
        <v>125.99999999999999</v>
      </c>
      <c r="G10" s="177">
        <f t="shared" ref="G10:BR10" si="52">IF(AND(G$1&gt;=$E10,G$1&lt;=$F10),$B10,0)</f>
        <v>0</v>
      </c>
      <c r="H10" s="177">
        <f t="shared" si="52"/>
        <v>0</v>
      </c>
      <c r="I10" s="177">
        <f t="shared" si="52"/>
        <v>0</v>
      </c>
      <c r="J10" s="177">
        <f t="shared" si="52"/>
        <v>0</v>
      </c>
      <c r="K10" s="177">
        <f t="shared" si="52"/>
        <v>0</v>
      </c>
      <c r="L10" s="177">
        <f t="shared" si="52"/>
        <v>0</v>
      </c>
      <c r="M10" s="177">
        <f t="shared" si="52"/>
        <v>0</v>
      </c>
      <c r="N10" s="177">
        <f t="shared" si="52"/>
        <v>0</v>
      </c>
      <c r="O10" s="177">
        <f t="shared" si="52"/>
        <v>0</v>
      </c>
      <c r="P10" s="177">
        <f t="shared" si="52"/>
        <v>0</v>
      </c>
      <c r="Q10" s="177">
        <f t="shared" si="52"/>
        <v>0</v>
      </c>
      <c r="R10" s="177">
        <f t="shared" si="52"/>
        <v>0</v>
      </c>
      <c r="S10" s="177">
        <f t="shared" si="52"/>
        <v>0</v>
      </c>
      <c r="T10" s="177">
        <f t="shared" si="52"/>
        <v>0</v>
      </c>
      <c r="U10" s="177">
        <f t="shared" si="52"/>
        <v>0</v>
      </c>
      <c r="V10" s="177">
        <f t="shared" si="52"/>
        <v>0</v>
      </c>
      <c r="W10" s="177">
        <f t="shared" si="52"/>
        <v>0</v>
      </c>
      <c r="X10" s="177">
        <f t="shared" si="52"/>
        <v>0</v>
      </c>
      <c r="Y10" s="177">
        <f t="shared" si="52"/>
        <v>0</v>
      </c>
      <c r="Z10" s="177">
        <f t="shared" si="52"/>
        <v>0</v>
      </c>
      <c r="AA10" s="177">
        <f t="shared" si="52"/>
        <v>0</v>
      </c>
      <c r="AB10" s="177">
        <f t="shared" si="52"/>
        <v>0</v>
      </c>
      <c r="AC10" s="177">
        <f t="shared" si="52"/>
        <v>0</v>
      </c>
      <c r="AD10" s="177">
        <f t="shared" si="52"/>
        <v>0</v>
      </c>
      <c r="AE10" s="177">
        <f t="shared" si="52"/>
        <v>0</v>
      </c>
      <c r="AF10" s="177">
        <f t="shared" si="52"/>
        <v>0</v>
      </c>
      <c r="AG10" s="177">
        <f t="shared" si="52"/>
        <v>0</v>
      </c>
      <c r="AH10" s="177">
        <f t="shared" si="52"/>
        <v>0</v>
      </c>
      <c r="AI10" s="177">
        <f t="shared" si="52"/>
        <v>0</v>
      </c>
      <c r="AJ10" s="177">
        <f t="shared" si="52"/>
        <v>0</v>
      </c>
      <c r="AK10" s="177">
        <f t="shared" si="52"/>
        <v>0</v>
      </c>
      <c r="AL10" s="177">
        <f t="shared" si="52"/>
        <v>0</v>
      </c>
      <c r="AM10" s="177">
        <f t="shared" si="52"/>
        <v>0</v>
      </c>
      <c r="AN10" s="177">
        <f t="shared" si="52"/>
        <v>0</v>
      </c>
      <c r="AO10" s="177">
        <f t="shared" si="52"/>
        <v>0</v>
      </c>
      <c r="AP10" s="177">
        <f t="shared" si="52"/>
        <v>0</v>
      </c>
      <c r="AQ10" s="177">
        <f t="shared" si="52"/>
        <v>0</v>
      </c>
      <c r="AR10" s="177">
        <f t="shared" si="52"/>
        <v>0</v>
      </c>
      <c r="AS10" s="177">
        <f t="shared" si="52"/>
        <v>0</v>
      </c>
      <c r="AT10" s="177">
        <f t="shared" si="52"/>
        <v>0</v>
      </c>
      <c r="AU10" s="177">
        <f t="shared" si="52"/>
        <v>0</v>
      </c>
      <c r="AV10" s="177">
        <f t="shared" si="52"/>
        <v>0</v>
      </c>
      <c r="AW10" s="177">
        <f t="shared" si="52"/>
        <v>0</v>
      </c>
      <c r="AX10" s="177">
        <f t="shared" si="52"/>
        <v>0</v>
      </c>
      <c r="AY10" s="177">
        <f t="shared" si="52"/>
        <v>0</v>
      </c>
      <c r="AZ10" s="177">
        <f t="shared" si="52"/>
        <v>0</v>
      </c>
      <c r="BA10" s="177">
        <f t="shared" si="52"/>
        <v>0</v>
      </c>
      <c r="BB10" s="177">
        <f t="shared" si="52"/>
        <v>0</v>
      </c>
      <c r="BC10" s="177">
        <f t="shared" si="52"/>
        <v>0</v>
      </c>
      <c r="BD10" s="177">
        <f t="shared" si="52"/>
        <v>0</v>
      </c>
      <c r="BE10" s="177">
        <f t="shared" si="52"/>
        <v>0</v>
      </c>
      <c r="BF10" s="177">
        <f t="shared" si="52"/>
        <v>0</v>
      </c>
      <c r="BG10" s="177">
        <f t="shared" si="52"/>
        <v>0</v>
      </c>
      <c r="BH10" s="177">
        <f t="shared" si="52"/>
        <v>0</v>
      </c>
      <c r="BI10" s="177">
        <f t="shared" si="52"/>
        <v>0</v>
      </c>
      <c r="BJ10" s="177">
        <f t="shared" si="52"/>
        <v>0</v>
      </c>
      <c r="BK10" s="177">
        <f t="shared" si="52"/>
        <v>0</v>
      </c>
      <c r="BL10" s="177">
        <f t="shared" si="52"/>
        <v>0</v>
      </c>
      <c r="BM10" s="177">
        <f t="shared" si="52"/>
        <v>0</v>
      </c>
      <c r="BN10" s="177">
        <f t="shared" si="52"/>
        <v>0</v>
      </c>
      <c r="BO10" s="177">
        <f t="shared" si="52"/>
        <v>0</v>
      </c>
      <c r="BP10" s="177">
        <f t="shared" si="52"/>
        <v>0</v>
      </c>
      <c r="BQ10" s="177">
        <f t="shared" si="52"/>
        <v>0</v>
      </c>
      <c r="BR10" s="177">
        <f t="shared" si="52"/>
        <v>0</v>
      </c>
      <c r="BS10" s="177">
        <f t="shared" si="19"/>
        <v>0</v>
      </c>
      <c r="BT10" s="177">
        <f t="shared" si="19"/>
        <v>0</v>
      </c>
      <c r="BU10" s="177">
        <f t="shared" si="19"/>
        <v>0</v>
      </c>
      <c r="BV10" s="177">
        <f t="shared" si="19"/>
        <v>0</v>
      </c>
      <c r="BW10" s="177">
        <f t="shared" si="19"/>
        <v>0</v>
      </c>
      <c r="BX10" s="177">
        <f t="shared" si="19"/>
        <v>0</v>
      </c>
      <c r="BY10" s="177">
        <f t="shared" si="20"/>
        <v>0</v>
      </c>
      <c r="BZ10" s="177">
        <f t="shared" si="20"/>
        <v>0</v>
      </c>
      <c r="CA10" s="177">
        <f t="shared" si="20"/>
        <v>0</v>
      </c>
      <c r="CB10" s="177">
        <f t="shared" si="20"/>
        <v>0</v>
      </c>
      <c r="CC10" s="177">
        <f t="shared" si="20"/>
        <v>0</v>
      </c>
      <c r="CD10" s="177">
        <f t="shared" si="20"/>
        <v>0</v>
      </c>
      <c r="CE10" s="177">
        <f t="shared" si="20"/>
        <v>0</v>
      </c>
      <c r="CF10" s="177">
        <f t="shared" si="20"/>
        <v>0</v>
      </c>
      <c r="CG10" s="177">
        <f t="shared" si="20"/>
        <v>0</v>
      </c>
      <c r="CH10" s="177">
        <f t="shared" si="20"/>
        <v>0</v>
      </c>
      <c r="CI10" s="177">
        <f t="shared" si="21"/>
        <v>0</v>
      </c>
      <c r="CJ10" s="177">
        <f t="shared" si="21"/>
        <v>0</v>
      </c>
      <c r="CK10" s="177">
        <f t="shared" si="21"/>
        <v>0</v>
      </c>
      <c r="CL10" s="177">
        <f t="shared" si="21"/>
        <v>0</v>
      </c>
      <c r="CM10" s="177">
        <f t="shared" si="21"/>
        <v>0</v>
      </c>
      <c r="CN10" s="177">
        <f t="shared" si="21"/>
        <v>0</v>
      </c>
      <c r="CO10" s="177">
        <f t="shared" si="21"/>
        <v>0</v>
      </c>
      <c r="CP10" s="177">
        <f t="shared" si="21"/>
        <v>0</v>
      </c>
      <c r="CQ10" s="177">
        <f t="shared" si="21"/>
        <v>0</v>
      </c>
      <c r="CR10" s="177">
        <f t="shared" si="21"/>
        <v>0</v>
      </c>
      <c r="CS10" s="177">
        <f t="shared" si="22"/>
        <v>0</v>
      </c>
      <c r="CT10" s="177">
        <f t="shared" si="22"/>
        <v>0</v>
      </c>
      <c r="CU10" s="177">
        <f t="shared" si="22"/>
        <v>0</v>
      </c>
      <c r="CV10" s="177">
        <f t="shared" si="22"/>
        <v>0</v>
      </c>
      <c r="CW10" s="177">
        <f t="shared" si="22"/>
        <v>0</v>
      </c>
      <c r="CX10" s="177">
        <f t="shared" si="22"/>
        <v>0</v>
      </c>
      <c r="CY10" s="177">
        <f t="shared" si="22"/>
        <v>0</v>
      </c>
      <c r="CZ10" s="177">
        <f t="shared" si="22"/>
        <v>0</v>
      </c>
      <c r="DA10" s="177">
        <f t="shared" si="22"/>
        <v>0</v>
      </c>
      <c r="DB10" s="177">
        <f t="shared" si="22"/>
        <v>0</v>
      </c>
      <c r="DC10" s="177">
        <f t="shared" si="23"/>
        <v>0</v>
      </c>
      <c r="DD10" s="177">
        <f t="shared" si="23"/>
        <v>0</v>
      </c>
      <c r="DE10" s="177">
        <f t="shared" si="23"/>
        <v>0</v>
      </c>
      <c r="DF10" s="177">
        <f t="shared" si="23"/>
        <v>0</v>
      </c>
      <c r="DG10" s="177">
        <f t="shared" si="23"/>
        <v>0</v>
      </c>
      <c r="DH10" s="177">
        <f t="shared" si="23"/>
        <v>0</v>
      </c>
      <c r="DI10" s="177">
        <f t="shared" si="23"/>
        <v>0</v>
      </c>
      <c r="DJ10" s="177">
        <f t="shared" si="23"/>
        <v>0</v>
      </c>
      <c r="DK10" s="177">
        <f t="shared" si="23"/>
        <v>0</v>
      </c>
      <c r="DL10" s="177">
        <f t="shared" si="23"/>
        <v>0</v>
      </c>
      <c r="DM10" s="177">
        <f t="shared" si="24"/>
        <v>0</v>
      </c>
      <c r="DN10" s="177">
        <f t="shared" si="24"/>
        <v>0</v>
      </c>
      <c r="DO10" s="177">
        <f t="shared" si="24"/>
        <v>0</v>
      </c>
      <c r="DP10" s="177">
        <f t="shared" si="24"/>
        <v>0</v>
      </c>
      <c r="DQ10" s="177">
        <f t="shared" si="24"/>
        <v>0</v>
      </c>
      <c r="DR10" s="177">
        <f t="shared" si="24"/>
        <v>0</v>
      </c>
      <c r="DS10" s="177">
        <f t="shared" si="24"/>
        <v>0</v>
      </c>
      <c r="DT10" s="177">
        <f t="shared" si="24"/>
        <v>0</v>
      </c>
      <c r="DU10" s="177">
        <f t="shared" si="24"/>
        <v>0</v>
      </c>
      <c r="DV10" s="177">
        <f t="shared" si="24"/>
        <v>0</v>
      </c>
      <c r="DW10" s="177">
        <f t="shared" si="25"/>
        <v>0</v>
      </c>
      <c r="DX10" s="177">
        <f t="shared" si="25"/>
        <v>0</v>
      </c>
      <c r="DY10" s="177">
        <f t="shared" si="25"/>
        <v>0</v>
      </c>
      <c r="DZ10" s="177">
        <f t="shared" si="25"/>
        <v>0</v>
      </c>
      <c r="EA10" s="177">
        <f t="shared" si="25"/>
        <v>0</v>
      </c>
      <c r="EB10" s="177">
        <f t="shared" si="25"/>
        <v>0</v>
      </c>
      <c r="EC10" s="177">
        <f t="shared" si="25"/>
        <v>0</v>
      </c>
      <c r="ED10" s="177">
        <f t="shared" si="25"/>
        <v>0</v>
      </c>
      <c r="EE10" s="177">
        <f t="shared" si="25"/>
        <v>0</v>
      </c>
      <c r="EF10" s="177">
        <f t="shared" si="25"/>
        <v>0</v>
      </c>
      <c r="EG10" s="177">
        <f t="shared" si="26"/>
        <v>0</v>
      </c>
      <c r="EH10" s="177">
        <f t="shared" si="26"/>
        <v>0</v>
      </c>
      <c r="EI10" s="177">
        <f t="shared" si="26"/>
        <v>0</v>
      </c>
      <c r="EJ10" s="177">
        <f t="shared" si="26"/>
        <v>0</v>
      </c>
      <c r="EK10" s="177">
        <f t="shared" si="26"/>
        <v>0</v>
      </c>
      <c r="EL10" s="177">
        <f t="shared" si="26"/>
        <v>0</v>
      </c>
      <c r="EM10" s="177">
        <f t="shared" si="26"/>
        <v>0</v>
      </c>
      <c r="EN10" s="177">
        <f t="shared" si="26"/>
        <v>0</v>
      </c>
      <c r="EO10" s="177">
        <f t="shared" si="26"/>
        <v>0</v>
      </c>
      <c r="EP10" s="177">
        <f t="shared" si="26"/>
        <v>0</v>
      </c>
      <c r="EQ10" s="177">
        <f t="shared" si="27"/>
        <v>0</v>
      </c>
      <c r="ER10" s="177">
        <f t="shared" si="27"/>
        <v>0</v>
      </c>
      <c r="ES10" s="177">
        <f t="shared" si="27"/>
        <v>0</v>
      </c>
      <c r="ET10" s="177">
        <f t="shared" si="27"/>
        <v>0</v>
      </c>
      <c r="EU10" s="177">
        <f t="shared" si="27"/>
        <v>0</v>
      </c>
      <c r="EV10" s="177">
        <f t="shared" si="27"/>
        <v>0</v>
      </c>
      <c r="EW10" s="177">
        <f t="shared" si="27"/>
        <v>0</v>
      </c>
      <c r="EX10" s="177">
        <f t="shared" si="27"/>
        <v>0</v>
      </c>
      <c r="EY10" s="177">
        <f t="shared" si="27"/>
        <v>0</v>
      </c>
      <c r="EZ10" s="177">
        <f t="shared" si="27"/>
        <v>0</v>
      </c>
      <c r="FA10" s="177">
        <f t="shared" si="28"/>
        <v>0</v>
      </c>
      <c r="FB10" s="177">
        <f t="shared" si="28"/>
        <v>0</v>
      </c>
      <c r="FC10" s="177">
        <f t="shared" si="28"/>
        <v>0</v>
      </c>
      <c r="FD10" s="177">
        <f t="shared" si="28"/>
        <v>0</v>
      </c>
      <c r="FE10" s="177">
        <f t="shared" si="28"/>
        <v>0</v>
      </c>
      <c r="FF10" s="177">
        <f t="shared" si="28"/>
        <v>0</v>
      </c>
      <c r="FG10" s="177">
        <f t="shared" si="28"/>
        <v>0</v>
      </c>
      <c r="FH10" s="177">
        <f t="shared" si="28"/>
        <v>0</v>
      </c>
      <c r="FI10" s="177">
        <f t="shared" si="28"/>
        <v>0</v>
      </c>
      <c r="FJ10" s="177">
        <f t="shared" si="28"/>
        <v>0</v>
      </c>
      <c r="FK10" s="177">
        <f t="shared" si="29"/>
        <v>0</v>
      </c>
      <c r="FL10" s="177">
        <f t="shared" si="29"/>
        <v>0</v>
      </c>
      <c r="FM10" s="177">
        <f t="shared" si="29"/>
        <v>0</v>
      </c>
      <c r="FN10" s="177">
        <f t="shared" si="29"/>
        <v>0</v>
      </c>
      <c r="FO10" s="177">
        <f t="shared" si="29"/>
        <v>0</v>
      </c>
      <c r="FP10" s="177">
        <f t="shared" si="29"/>
        <v>0</v>
      </c>
      <c r="FQ10" s="177">
        <f t="shared" si="29"/>
        <v>0</v>
      </c>
      <c r="FR10" s="177">
        <f t="shared" si="29"/>
        <v>0</v>
      </c>
      <c r="FS10" s="177">
        <f t="shared" si="29"/>
        <v>0</v>
      </c>
      <c r="FT10" s="177">
        <f t="shared" si="29"/>
        <v>0</v>
      </c>
      <c r="FU10" s="177">
        <f t="shared" si="30"/>
        <v>0</v>
      </c>
      <c r="FV10" s="177">
        <f t="shared" si="30"/>
        <v>0</v>
      </c>
      <c r="FW10" s="177">
        <f t="shared" si="30"/>
        <v>0</v>
      </c>
      <c r="FX10" s="177">
        <f t="shared" si="30"/>
        <v>0</v>
      </c>
      <c r="FY10" s="177">
        <f t="shared" si="30"/>
        <v>0</v>
      </c>
      <c r="FZ10" s="177">
        <f t="shared" si="30"/>
        <v>0</v>
      </c>
      <c r="GA10" s="177">
        <f t="shared" si="30"/>
        <v>0</v>
      </c>
      <c r="GB10" s="177">
        <f t="shared" si="30"/>
        <v>0</v>
      </c>
      <c r="GC10" s="177">
        <f t="shared" si="30"/>
        <v>0</v>
      </c>
      <c r="GD10" s="177">
        <f t="shared" si="30"/>
        <v>0</v>
      </c>
      <c r="GE10" s="177">
        <f t="shared" si="31"/>
        <v>0</v>
      </c>
      <c r="GF10" s="177">
        <f t="shared" si="31"/>
        <v>0</v>
      </c>
      <c r="GG10" s="177">
        <f t="shared" si="31"/>
        <v>0</v>
      </c>
      <c r="GH10" s="177">
        <f t="shared" si="31"/>
        <v>0</v>
      </c>
      <c r="GI10" s="177">
        <f t="shared" si="31"/>
        <v>0</v>
      </c>
      <c r="GJ10" s="177">
        <f t="shared" si="31"/>
        <v>0</v>
      </c>
      <c r="GK10" s="177">
        <f t="shared" si="31"/>
        <v>0</v>
      </c>
      <c r="GL10" s="177">
        <f t="shared" si="31"/>
        <v>0</v>
      </c>
      <c r="GM10" s="177">
        <f t="shared" si="31"/>
        <v>0</v>
      </c>
      <c r="GN10" s="177">
        <f t="shared" si="31"/>
        <v>0</v>
      </c>
      <c r="GO10" s="177">
        <f t="shared" si="32"/>
        <v>0</v>
      </c>
      <c r="GP10" s="177">
        <f t="shared" si="32"/>
        <v>0</v>
      </c>
      <c r="GQ10" s="177">
        <f t="shared" si="32"/>
        <v>0</v>
      </c>
      <c r="GR10" s="177">
        <f t="shared" si="32"/>
        <v>0</v>
      </c>
      <c r="GS10" s="177">
        <f t="shared" si="32"/>
        <v>0</v>
      </c>
      <c r="GT10" s="177">
        <f t="shared" si="32"/>
        <v>0</v>
      </c>
      <c r="GU10" s="177">
        <f t="shared" si="32"/>
        <v>0</v>
      </c>
      <c r="GV10" s="177">
        <f t="shared" si="32"/>
        <v>0</v>
      </c>
      <c r="GW10" s="177">
        <f t="shared" si="32"/>
        <v>0</v>
      </c>
      <c r="GX10" s="177">
        <f t="shared" si="32"/>
        <v>0</v>
      </c>
      <c r="GY10" s="177">
        <f t="shared" si="33"/>
        <v>0</v>
      </c>
      <c r="GZ10" s="177">
        <f t="shared" si="33"/>
        <v>0</v>
      </c>
      <c r="HA10" s="177">
        <f t="shared" si="33"/>
        <v>0</v>
      </c>
      <c r="HB10" s="177">
        <f t="shared" si="33"/>
        <v>0</v>
      </c>
      <c r="HC10" s="177">
        <f t="shared" si="33"/>
        <v>0</v>
      </c>
      <c r="HD10" s="177">
        <f t="shared" si="33"/>
        <v>0</v>
      </c>
      <c r="HE10" s="177">
        <f t="shared" si="33"/>
        <v>0</v>
      </c>
      <c r="HF10" s="177">
        <f t="shared" si="33"/>
        <v>0</v>
      </c>
      <c r="HG10" s="177">
        <f t="shared" si="33"/>
        <v>0</v>
      </c>
      <c r="HH10" s="177">
        <f t="shared" si="33"/>
        <v>0</v>
      </c>
      <c r="HI10" s="177">
        <f t="shared" si="34"/>
        <v>0</v>
      </c>
      <c r="HJ10" s="177">
        <f t="shared" si="34"/>
        <v>0</v>
      </c>
      <c r="HK10" s="177">
        <f t="shared" si="34"/>
        <v>0</v>
      </c>
      <c r="HL10" s="177">
        <f t="shared" si="34"/>
        <v>0</v>
      </c>
      <c r="HM10" s="177">
        <f t="shared" si="34"/>
        <v>0</v>
      </c>
      <c r="HN10" s="177">
        <f t="shared" si="34"/>
        <v>0</v>
      </c>
      <c r="HO10" s="177">
        <f t="shared" si="34"/>
        <v>0</v>
      </c>
      <c r="HP10" s="177">
        <f t="shared" si="34"/>
        <v>0</v>
      </c>
      <c r="HQ10" s="177">
        <f t="shared" si="34"/>
        <v>0</v>
      </c>
      <c r="HR10" s="177">
        <f t="shared" si="34"/>
        <v>0</v>
      </c>
      <c r="HS10" s="177">
        <f t="shared" si="35"/>
        <v>0</v>
      </c>
      <c r="HT10" s="177">
        <f t="shared" si="35"/>
        <v>0</v>
      </c>
      <c r="HU10" s="177">
        <f t="shared" si="35"/>
        <v>0</v>
      </c>
      <c r="HV10" s="177">
        <f t="shared" si="35"/>
        <v>0</v>
      </c>
      <c r="HW10" s="177">
        <f t="shared" si="35"/>
        <v>0</v>
      </c>
      <c r="HX10" s="177">
        <f t="shared" si="35"/>
        <v>0</v>
      </c>
      <c r="HY10" s="177">
        <f t="shared" si="35"/>
        <v>0</v>
      </c>
      <c r="HZ10" s="177">
        <f t="shared" si="35"/>
        <v>0</v>
      </c>
      <c r="IA10" s="177">
        <f t="shared" si="35"/>
        <v>0</v>
      </c>
      <c r="IB10" s="177">
        <f t="shared" si="35"/>
        <v>0</v>
      </c>
      <c r="IC10" s="177">
        <f t="shared" si="36"/>
        <v>0</v>
      </c>
      <c r="ID10" s="177">
        <f t="shared" si="36"/>
        <v>0</v>
      </c>
      <c r="IE10" s="177">
        <f t="shared" si="36"/>
        <v>0</v>
      </c>
      <c r="IF10" s="177">
        <f t="shared" si="36"/>
        <v>0</v>
      </c>
      <c r="IG10" s="177">
        <f t="shared" si="36"/>
        <v>0</v>
      </c>
      <c r="IH10" s="177">
        <f t="shared" si="36"/>
        <v>0</v>
      </c>
      <c r="II10" s="177">
        <f t="shared" si="36"/>
        <v>0</v>
      </c>
      <c r="IJ10" s="177">
        <f t="shared" si="36"/>
        <v>0</v>
      </c>
      <c r="IK10" s="177">
        <f t="shared" si="36"/>
        <v>0</v>
      </c>
      <c r="IL10" s="177">
        <f t="shared" si="36"/>
        <v>0</v>
      </c>
      <c r="IM10" s="177">
        <f t="shared" si="37"/>
        <v>0</v>
      </c>
      <c r="IN10" s="177">
        <f t="shared" si="37"/>
        <v>0</v>
      </c>
      <c r="IO10" s="177">
        <f t="shared" si="37"/>
        <v>0</v>
      </c>
      <c r="IP10" s="177">
        <f t="shared" si="37"/>
        <v>0</v>
      </c>
      <c r="IQ10" s="177">
        <f t="shared" si="37"/>
        <v>0</v>
      </c>
      <c r="IR10" s="177">
        <f t="shared" si="37"/>
        <v>0</v>
      </c>
      <c r="IS10" s="177">
        <f t="shared" si="37"/>
        <v>0</v>
      </c>
      <c r="IT10" s="177">
        <f t="shared" si="37"/>
        <v>0</v>
      </c>
      <c r="IU10" s="177">
        <f t="shared" si="37"/>
        <v>0</v>
      </c>
      <c r="IV10" s="177">
        <f t="shared" si="37"/>
        <v>0</v>
      </c>
      <c r="IW10" s="177">
        <f t="shared" si="38"/>
        <v>0</v>
      </c>
      <c r="IX10" s="177">
        <f t="shared" si="38"/>
        <v>0</v>
      </c>
      <c r="IY10" s="177">
        <f t="shared" si="38"/>
        <v>0</v>
      </c>
      <c r="IZ10" s="177">
        <f t="shared" si="38"/>
        <v>0</v>
      </c>
      <c r="JA10" s="177">
        <f t="shared" si="38"/>
        <v>0</v>
      </c>
      <c r="JB10" s="177">
        <f t="shared" si="38"/>
        <v>0</v>
      </c>
      <c r="JC10" s="177">
        <f t="shared" si="38"/>
        <v>0</v>
      </c>
      <c r="JD10" s="177">
        <f t="shared" si="38"/>
        <v>0</v>
      </c>
      <c r="JE10" s="177">
        <f t="shared" si="38"/>
        <v>0</v>
      </c>
      <c r="JF10" s="177">
        <f t="shared" si="38"/>
        <v>0</v>
      </c>
      <c r="JG10" s="177">
        <f t="shared" si="39"/>
        <v>0</v>
      </c>
      <c r="JH10" s="177">
        <f t="shared" si="39"/>
        <v>0</v>
      </c>
      <c r="JI10" s="177">
        <f t="shared" si="39"/>
        <v>0</v>
      </c>
      <c r="JJ10" s="177">
        <f t="shared" si="39"/>
        <v>0</v>
      </c>
      <c r="JK10" s="177">
        <f t="shared" si="39"/>
        <v>0</v>
      </c>
      <c r="JL10" s="177">
        <f t="shared" si="39"/>
        <v>0</v>
      </c>
      <c r="JM10" s="177">
        <f t="shared" si="39"/>
        <v>0</v>
      </c>
      <c r="JN10" s="177">
        <f t="shared" si="39"/>
        <v>0</v>
      </c>
      <c r="JO10" s="177">
        <f t="shared" si="39"/>
        <v>0</v>
      </c>
      <c r="JP10" s="177">
        <f t="shared" si="39"/>
        <v>0</v>
      </c>
      <c r="JQ10" s="177">
        <f t="shared" si="40"/>
        <v>0</v>
      </c>
      <c r="JR10" s="177">
        <f t="shared" si="40"/>
        <v>0</v>
      </c>
      <c r="JS10" s="177">
        <f t="shared" si="40"/>
        <v>0</v>
      </c>
      <c r="JT10" s="177">
        <f t="shared" si="40"/>
        <v>0</v>
      </c>
      <c r="JU10" s="177">
        <f t="shared" si="40"/>
        <v>0</v>
      </c>
      <c r="JV10" s="177">
        <f t="shared" si="40"/>
        <v>0</v>
      </c>
      <c r="JW10" s="177">
        <f t="shared" si="40"/>
        <v>0</v>
      </c>
      <c r="JX10" s="177">
        <f t="shared" si="40"/>
        <v>0</v>
      </c>
      <c r="JY10" s="177">
        <f t="shared" si="40"/>
        <v>0</v>
      </c>
      <c r="JZ10" s="177">
        <f t="shared" si="40"/>
        <v>0</v>
      </c>
      <c r="KA10" s="177">
        <f t="shared" si="41"/>
        <v>0</v>
      </c>
      <c r="KB10" s="177">
        <f t="shared" si="41"/>
        <v>0</v>
      </c>
      <c r="KC10" s="177">
        <f t="shared" si="41"/>
        <v>0</v>
      </c>
      <c r="KD10" s="177">
        <f t="shared" si="41"/>
        <v>0</v>
      </c>
      <c r="KE10" s="177">
        <f t="shared" si="41"/>
        <v>0</v>
      </c>
      <c r="KF10" s="177">
        <f t="shared" si="41"/>
        <v>0</v>
      </c>
      <c r="KG10" s="177">
        <f t="shared" si="41"/>
        <v>0</v>
      </c>
      <c r="KH10" s="177">
        <f t="shared" si="41"/>
        <v>0</v>
      </c>
      <c r="KI10" s="177">
        <f t="shared" si="41"/>
        <v>0</v>
      </c>
      <c r="KJ10" s="177">
        <f t="shared" si="41"/>
        <v>0</v>
      </c>
      <c r="KK10" s="177">
        <f t="shared" si="42"/>
        <v>0</v>
      </c>
      <c r="KL10" s="177">
        <f t="shared" si="42"/>
        <v>0</v>
      </c>
      <c r="KM10" s="177">
        <f t="shared" si="42"/>
        <v>0</v>
      </c>
      <c r="KN10" s="177">
        <f t="shared" si="42"/>
        <v>0</v>
      </c>
      <c r="KO10" s="177">
        <f t="shared" si="42"/>
        <v>0</v>
      </c>
      <c r="KP10" s="177">
        <f t="shared" si="42"/>
        <v>0</v>
      </c>
      <c r="KQ10" s="177">
        <f t="shared" si="42"/>
        <v>0</v>
      </c>
      <c r="KR10" s="177">
        <f t="shared" si="42"/>
        <v>0</v>
      </c>
      <c r="KS10" s="177">
        <f t="shared" si="42"/>
        <v>0</v>
      </c>
      <c r="KT10" s="177">
        <f t="shared" si="42"/>
        <v>0</v>
      </c>
      <c r="KU10" s="177">
        <f t="shared" si="43"/>
        <v>0</v>
      </c>
      <c r="KV10" s="177">
        <f t="shared" si="43"/>
        <v>0</v>
      </c>
      <c r="KW10" s="177">
        <f t="shared" si="43"/>
        <v>0</v>
      </c>
      <c r="KX10" s="177">
        <f t="shared" si="43"/>
        <v>0</v>
      </c>
      <c r="KY10" s="177">
        <f t="shared" si="43"/>
        <v>0</v>
      </c>
      <c r="KZ10" s="177">
        <f t="shared" si="43"/>
        <v>0</v>
      </c>
      <c r="LA10" s="177">
        <f t="shared" si="43"/>
        <v>0</v>
      </c>
      <c r="LB10" s="177">
        <f t="shared" si="43"/>
        <v>0</v>
      </c>
      <c r="LC10" s="177">
        <f t="shared" si="43"/>
        <v>0</v>
      </c>
      <c r="LD10" s="177">
        <f t="shared" si="43"/>
        <v>0</v>
      </c>
      <c r="LE10" s="177">
        <f t="shared" si="44"/>
        <v>0</v>
      </c>
      <c r="LF10" s="177">
        <f t="shared" si="44"/>
        <v>0</v>
      </c>
      <c r="LG10" s="177">
        <f t="shared" si="44"/>
        <v>0</v>
      </c>
      <c r="LH10" s="177">
        <f t="shared" si="44"/>
        <v>0</v>
      </c>
      <c r="LI10" s="177">
        <f t="shared" si="44"/>
        <v>0</v>
      </c>
      <c r="LJ10" s="177">
        <f t="shared" si="44"/>
        <v>0</v>
      </c>
      <c r="LK10" s="177">
        <f t="shared" si="44"/>
        <v>0</v>
      </c>
      <c r="LL10" s="177">
        <f t="shared" si="44"/>
        <v>0</v>
      </c>
      <c r="LM10" s="177">
        <f t="shared" si="44"/>
        <v>0</v>
      </c>
      <c r="LN10" s="177">
        <f t="shared" si="44"/>
        <v>0</v>
      </c>
      <c r="LO10" s="177">
        <f t="shared" si="45"/>
        <v>0</v>
      </c>
      <c r="LP10" s="177">
        <f t="shared" si="45"/>
        <v>0</v>
      </c>
      <c r="LQ10" s="177">
        <f t="shared" si="45"/>
        <v>0</v>
      </c>
      <c r="LR10" s="177">
        <f t="shared" si="45"/>
        <v>0</v>
      </c>
      <c r="LS10" s="177">
        <f t="shared" si="45"/>
        <v>0</v>
      </c>
      <c r="LT10" s="177">
        <f t="shared" si="45"/>
        <v>0</v>
      </c>
      <c r="LU10" s="177">
        <f t="shared" si="45"/>
        <v>0</v>
      </c>
      <c r="LV10" s="177">
        <f t="shared" si="45"/>
        <v>0</v>
      </c>
      <c r="LW10" s="177">
        <f t="shared" si="45"/>
        <v>0</v>
      </c>
      <c r="LX10" s="177">
        <f t="shared" si="45"/>
        <v>0</v>
      </c>
      <c r="LY10" s="177">
        <f t="shared" si="46"/>
        <v>0</v>
      </c>
      <c r="LZ10" s="177">
        <f t="shared" si="46"/>
        <v>0</v>
      </c>
      <c r="MA10" s="177">
        <f t="shared" si="46"/>
        <v>0</v>
      </c>
      <c r="MB10" s="177">
        <f t="shared" si="46"/>
        <v>0</v>
      </c>
      <c r="MC10" s="177">
        <f t="shared" si="46"/>
        <v>0</v>
      </c>
      <c r="MD10" s="177">
        <f t="shared" si="46"/>
        <v>0</v>
      </c>
      <c r="ME10" s="177">
        <f t="shared" si="46"/>
        <v>0</v>
      </c>
      <c r="MF10" s="177">
        <f t="shared" si="46"/>
        <v>0</v>
      </c>
      <c r="MG10" s="177">
        <f t="shared" si="46"/>
        <v>0</v>
      </c>
      <c r="MH10" s="177">
        <f t="shared" si="46"/>
        <v>0</v>
      </c>
      <c r="MI10" s="177">
        <f t="shared" si="47"/>
        <v>0</v>
      </c>
      <c r="MJ10" s="177">
        <f t="shared" si="47"/>
        <v>0</v>
      </c>
      <c r="MK10" s="177">
        <f t="shared" si="47"/>
        <v>0</v>
      </c>
      <c r="ML10" s="177">
        <f t="shared" si="47"/>
        <v>0</v>
      </c>
      <c r="MM10" s="177">
        <f t="shared" si="47"/>
        <v>0</v>
      </c>
      <c r="MN10" s="177">
        <f t="shared" si="47"/>
        <v>0</v>
      </c>
      <c r="MO10" s="177">
        <f t="shared" si="47"/>
        <v>0</v>
      </c>
      <c r="MP10" s="177">
        <f t="shared" si="47"/>
        <v>0</v>
      </c>
      <c r="MQ10" s="177">
        <f t="shared" si="47"/>
        <v>0</v>
      </c>
      <c r="MR10" s="177">
        <f t="shared" si="47"/>
        <v>0</v>
      </c>
      <c r="MS10" s="177">
        <f t="shared" si="48"/>
        <v>0</v>
      </c>
      <c r="MT10" s="177">
        <f t="shared" si="48"/>
        <v>0</v>
      </c>
      <c r="MU10" s="177">
        <f t="shared" si="48"/>
        <v>0</v>
      </c>
      <c r="MV10" s="177">
        <f t="shared" si="48"/>
        <v>0</v>
      </c>
      <c r="MW10" s="177">
        <f t="shared" si="48"/>
        <v>0</v>
      </c>
      <c r="MX10" s="177">
        <f t="shared" si="48"/>
        <v>0</v>
      </c>
      <c r="MY10" s="177">
        <f t="shared" si="48"/>
        <v>0</v>
      </c>
      <c r="MZ10" s="177">
        <f t="shared" si="48"/>
        <v>0</v>
      </c>
      <c r="NA10" s="177">
        <f t="shared" si="48"/>
        <v>0</v>
      </c>
      <c r="NB10" s="177">
        <f t="shared" si="48"/>
        <v>0</v>
      </c>
      <c r="NC10" s="177">
        <f t="shared" si="48"/>
        <v>0</v>
      </c>
      <c r="ND10" s="177">
        <f t="shared" si="48"/>
        <v>0</v>
      </c>
    </row>
    <row r="11" spans="1:368" ht="18" thickBot="1" x14ac:dyDescent="0.35">
      <c r="A11" s="181" t="s">
        <v>130</v>
      </c>
      <c r="B11" s="137">
        <f>IF(Calculator!C51=0, Calculator!H50, 0)</f>
        <v>0</v>
      </c>
      <c r="C11" s="69">
        <v>1</v>
      </c>
      <c r="D11" s="168">
        <f t="shared" si="12"/>
        <v>0.05</v>
      </c>
      <c r="E11" s="177">
        <f t="shared" si="49"/>
        <v>125.99999999999999</v>
      </c>
      <c r="F11" s="175">
        <f>360 * SUM(D$4:D11)</f>
        <v>144</v>
      </c>
      <c r="G11" s="177">
        <f t="shared" si="13"/>
        <v>0</v>
      </c>
      <c r="H11" s="177">
        <f t="shared" si="13"/>
        <v>0</v>
      </c>
      <c r="I11" s="177">
        <f t="shared" si="13"/>
        <v>0</v>
      </c>
      <c r="J11" s="177">
        <f t="shared" si="13"/>
        <v>0</v>
      </c>
      <c r="K11" s="177">
        <f t="shared" si="13"/>
        <v>0</v>
      </c>
      <c r="L11" s="177">
        <f t="shared" si="13"/>
        <v>0</v>
      </c>
      <c r="M11" s="177">
        <f t="shared" si="13"/>
        <v>0</v>
      </c>
      <c r="N11" s="177">
        <f t="shared" si="13"/>
        <v>0</v>
      </c>
      <c r="O11" s="177">
        <f t="shared" si="13"/>
        <v>0</v>
      </c>
      <c r="P11" s="177">
        <f t="shared" si="13"/>
        <v>0</v>
      </c>
      <c r="Q11" s="177">
        <f t="shared" si="14"/>
        <v>0</v>
      </c>
      <c r="R11" s="177">
        <f t="shared" si="14"/>
        <v>0</v>
      </c>
      <c r="S11" s="177">
        <f t="shared" si="14"/>
        <v>0</v>
      </c>
      <c r="T11" s="177">
        <f t="shared" si="14"/>
        <v>0</v>
      </c>
      <c r="U11" s="177">
        <f t="shared" si="14"/>
        <v>0</v>
      </c>
      <c r="V11" s="177">
        <f t="shared" si="14"/>
        <v>0</v>
      </c>
      <c r="W11" s="177">
        <f t="shared" si="14"/>
        <v>0</v>
      </c>
      <c r="X11" s="177">
        <f t="shared" si="14"/>
        <v>0</v>
      </c>
      <c r="Y11" s="177">
        <f t="shared" si="14"/>
        <v>0</v>
      </c>
      <c r="Z11" s="177">
        <f t="shared" si="14"/>
        <v>0</v>
      </c>
      <c r="AA11" s="177">
        <f t="shared" si="15"/>
        <v>0</v>
      </c>
      <c r="AB11" s="177">
        <f t="shared" si="15"/>
        <v>0</v>
      </c>
      <c r="AC11" s="177">
        <f t="shared" si="15"/>
        <v>0</v>
      </c>
      <c r="AD11" s="177">
        <f t="shared" si="15"/>
        <v>0</v>
      </c>
      <c r="AE11" s="177">
        <f t="shared" si="15"/>
        <v>0</v>
      </c>
      <c r="AF11" s="177">
        <f t="shared" si="15"/>
        <v>0</v>
      </c>
      <c r="AG11" s="177">
        <f t="shared" si="15"/>
        <v>0</v>
      </c>
      <c r="AH11" s="177">
        <f t="shared" si="15"/>
        <v>0</v>
      </c>
      <c r="AI11" s="177">
        <f t="shared" si="15"/>
        <v>0</v>
      </c>
      <c r="AJ11" s="177">
        <f t="shared" si="15"/>
        <v>0</v>
      </c>
      <c r="AK11" s="177">
        <f t="shared" si="16"/>
        <v>0</v>
      </c>
      <c r="AL11" s="177">
        <f t="shared" si="16"/>
        <v>0</v>
      </c>
      <c r="AM11" s="177">
        <f t="shared" si="16"/>
        <v>0</v>
      </c>
      <c r="AN11" s="177">
        <f t="shared" si="16"/>
        <v>0</v>
      </c>
      <c r="AO11" s="177">
        <f t="shared" si="16"/>
        <v>0</v>
      </c>
      <c r="AP11" s="177">
        <f t="shared" si="16"/>
        <v>0</v>
      </c>
      <c r="AQ11" s="177">
        <f t="shared" si="16"/>
        <v>0</v>
      </c>
      <c r="AR11" s="177">
        <f t="shared" si="16"/>
        <v>0</v>
      </c>
      <c r="AS11" s="177">
        <f t="shared" si="16"/>
        <v>0</v>
      </c>
      <c r="AT11" s="177">
        <f t="shared" si="16"/>
        <v>0</v>
      </c>
      <c r="AU11" s="177">
        <f t="shared" si="17"/>
        <v>0</v>
      </c>
      <c r="AV11" s="177">
        <f t="shared" si="17"/>
        <v>0</v>
      </c>
      <c r="AW11" s="177">
        <f t="shared" si="17"/>
        <v>0</v>
      </c>
      <c r="AX11" s="177">
        <f t="shared" si="17"/>
        <v>0</v>
      </c>
      <c r="AY11" s="177">
        <f t="shared" si="17"/>
        <v>0</v>
      </c>
      <c r="AZ11" s="177">
        <f t="shared" si="17"/>
        <v>0</v>
      </c>
      <c r="BA11" s="177">
        <f t="shared" si="17"/>
        <v>0</v>
      </c>
      <c r="BB11" s="177">
        <f t="shared" si="17"/>
        <v>0</v>
      </c>
      <c r="BC11" s="177">
        <f t="shared" si="17"/>
        <v>0</v>
      </c>
      <c r="BD11" s="177">
        <f t="shared" si="17"/>
        <v>0</v>
      </c>
      <c r="BE11" s="177">
        <f t="shared" si="18"/>
        <v>0</v>
      </c>
      <c r="BF11" s="177">
        <f t="shared" si="18"/>
        <v>0</v>
      </c>
      <c r="BG11" s="177">
        <f t="shared" si="18"/>
        <v>0</v>
      </c>
      <c r="BH11" s="177">
        <f t="shared" si="18"/>
        <v>0</v>
      </c>
      <c r="BI11" s="177">
        <f t="shared" si="18"/>
        <v>0</v>
      </c>
      <c r="BJ11" s="177">
        <f t="shared" si="18"/>
        <v>0</v>
      </c>
      <c r="BK11" s="177">
        <f t="shared" si="18"/>
        <v>0</v>
      </c>
      <c r="BL11" s="177">
        <f t="shared" si="18"/>
        <v>0</v>
      </c>
      <c r="BM11" s="177">
        <f t="shared" si="18"/>
        <v>0</v>
      </c>
      <c r="BN11" s="177">
        <f t="shared" si="18"/>
        <v>0</v>
      </c>
      <c r="BO11" s="177">
        <f t="shared" si="19"/>
        <v>0</v>
      </c>
      <c r="BP11" s="177">
        <f t="shared" si="19"/>
        <v>0</v>
      </c>
      <c r="BQ11" s="177">
        <f t="shared" si="19"/>
        <v>0</v>
      </c>
      <c r="BR11" s="177">
        <f t="shared" si="19"/>
        <v>0</v>
      </c>
      <c r="BS11" s="177">
        <f t="shared" si="19"/>
        <v>0</v>
      </c>
      <c r="BT11" s="177">
        <f t="shared" si="19"/>
        <v>0</v>
      </c>
      <c r="BU11" s="177">
        <f t="shared" si="19"/>
        <v>0</v>
      </c>
      <c r="BV11" s="177">
        <f t="shared" si="19"/>
        <v>0</v>
      </c>
      <c r="BW11" s="177">
        <f t="shared" si="19"/>
        <v>0</v>
      </c>
      <c r="BX11" s="177">
        <f t="shared" si="19"/>
        <v>0</v>
      </c>
      <c r="BY11" s="177">
        <f t="shared" si="20"/>
        <v>0</v>
      </c>
      <c r="BZ11" s="177">
        <f t="shared" si="20"/>
        <v>0</v>
      </c>
      <c r="CA11" s="177">
        <f t="shared" si="20"/>
        <v>0</v>
      </c>
      <c r="CB11" s="177">
        <f t="shared" si="20"/>
        <v>0</v>
      </c>
      <c r="CC11" s="177">
        <f t="shared" si="20"/>
        <v>0</v>
      </c>
      <c r="CD11" s="177">
        <f t="shared" si="20"/>
        <v>0</v>
      </c>
      <c r="CE11" s="177">
        <f t="shared" si="20"/>
        <v>0</v>
      </c>
      <c r="CF11" s="177">
        <f t="shared" si="20"/>
        <v>0</v>
      </c>
      <c r="CG11" s="177">
        <f t="shared" si="20"/>
        <v>0</v>
      </c>
      <c r="CH11" s="177">
        <f t="shared" si="20"/>
        <v>0</v>
      </c>
      <c r="CI11" s="177">
        <f t="shared" si="21"/>
        <v>0</v>
      </c>
      <c r="CJ11" s="177">
        <f t="shared" si="21"/>
        <v>0</v>
      </c>
      <c r="CK11" s="177">
        <f t="shared" si="21"/>
        <v>0</v>
      </c>
      <c r="CL11" s="177">
        <f t="shared" si="21"/>
        <v>0</v>
      </c>
      <c r="CM11" s="177">
        <f t="shared" si="21"/>
        <v>0</v>
      </c>
      <c r="CN11" s="177">
        <f t="shared" si="21"/>
        <v>0</v>
      </c>
      <c r="CO11" s="177">
        <f t="shared" si="21"/>
        <v>0</v>
      </c>
      <c r="CP11" s="177">
        <f t="shared" si="21"/>
        <v>0</v>
      </c>
      <c r="CQ11" s="177">
        <f t="shared" si="21"/>
        <v>0</v>
      </c>
      <c r="CR11" s="177">
        <f t="shared" si="21"/>
        <v>0</v>
      </c>
      <c r="CS11" s="177">
        <f t="shared" si="22"/>
        <v>0</v>
      </c>
      <c r="CT11" s="177">
        <f t="shared" si="22"/>
        <v>0</v>
      </c>
      <c r="CU11" s="177">
        <f t="shared" si="22"/>
        <v>0</v>
      </c>
      <c r="CV11" s="177">
        <f t="shared" si="22"/>
        <v>0</v>
      </c>
      <c r="CW11" s="177">
        <f t="shared" si="22"/>
        <v>0</v>
      </c>
      <c r="CX11" s="177">
        <f t="shared" si="22"/>
        <v>0</v>
      </c>
      <c r="CY11" s="177">
        <f t="shared" si="22"/>
        <v>0</v>
      </c>
      <c r="CZ11" s="177">
        <f t="shared" si="22"/>
        <v>0</v>
      </c>
      <c r="DA11" s="177">
        <f t="shared" si="22"/>
        <v>0</v>
      </c>
      <c r="DB11" s="177">
        <f t="shared" si="22"/>
        <v>0</v>
      </c>
      <c r="DC11" s="177">
        <f t="shared" si="23"/>
        <v>0</v>
      </c>
      <c r="DD11" s="177">
        <f t="shared" si="23"/>
        <v>0</v>
      </c>
      <c r="DE11" s="177">
        <f t="shared" si="23"/>
        <v>0</v>
      </c>
      <c r="DF11" s="177">
        <f t="shared" si="23"/>
        <v>0</v>
      </c>
      <c r="DG11" s="177">
        <f t="shared" si="23"/>
        <v>0</v>
      </c>
      <c r="DH11" s="177">
        <f t="shared" si="23"/>
        <v>0</v>
      </c>
      <c r="DI11" s="177">
        <f t="shared" si="23"/>
        <v>0</v>
      </c>
      <c r="DJ11" s="177">
        <f t="shared" si="23"/>
        <v>0</v>
      </c>
      <c r="DK11" s="177">
        <f t="shared" si="23"/>
        <v>0</v>
      </c>
      <c r="DL11" s="177">
        <f t="shared" si="23"/>
        <v>0</v>
      </c>
      <c r="DM11" s="177">
        <f t="shared" si="24"/>
        <v>0</v>
      </c>
      <c r="DN11" s="177">
        <f t="shared" si="24"/>
        <v>0</v>
      </c>
      <c r="DO11" s="177">
        <f t="shared" si="24"/>
        <v>0</v>
      </c>
      <c r="DP11" s="177">
        <f t="shared" si="24"/>
        <v>0</v>
      </c>
      <c r="DQ11" s="177">
        <f t="shared" si="24"/>
        <v>0</v>
      </c>
      <c r="DR11" s="177">
        <f t="shared" si="24"/>
        <v>0</v>
      </c>
      <c r="DS11" s="177">
        <f t="shared" si="24"/>
        <v>0</v>
      </c>
      <c r="DT11" s="177">
        <f t="shared" si="24"/>
        <v>0</v>
      </c>
      <c r="DU11" s="177">
        <f t="shared" si="24"/>
        <v>0</v>
      </c>
      <c r="DV11" s="177">
        <f t="shared" si="24"/>
        <v>0</v>
      </c>
      <c r="DW11" s="177">
        <f t="shared" si="25"/>
        <v>0</v>
      </c>
      <c r="DX11" s="177">
        <f t="shared" si="25"/>
        <v>0</v>
      </c>
      <c r="DY11" s="177">
        <f t="shared" si="25"/>
        <v>0</v>
      </c>
      <c r="DZ11" s="177">
        <f t="shared" si="25"/>
        <v>0</v>
      </c>
      <c r="EA11" s="177">
        <f t="shared" si="25"/>
        <v>0</v>
      </c>
      <c r="EB11" s="177">
        <f t="shared" si="25"/>
        <v>0</v>
      </c>
      <c r="EC11" s="177">
        <f t="shared" si="25"/>
        <v>0</v>
      </c>
      <c r="ED11" s="177">
        <f t="shared" si="25"/>
        <v>0</v>
      </c>
      <c r="EE11" s="177">
        <f t="shared" si="25"/>
        <v>0</v>
      </c>
      <c r="EF11" s="177">
        <f t="shared" si="25"/>
        <v>0</v>
      </c>
      <c r="EG11" s="177">
        <f t="shared" si="26"/>
        <v>0</v>
      </c>
      <c r="EH11" s="177">
        <f t="shared" si="26"/>
        <v>0</v>
      </c>
      <c r="EI11" s="177">
        <f t="shared" si="26"/>
        <v>0</v>
      </c>
      <c r="EJ11" s="177">
        <f t="shared" si="26"/>
        <v>0</v>
      </c>
      <c r="EK11" s="177">
        <f t="shared" si="26"/>
        <v>0</v>
      </c>
      <c r="EL11" s="177">
        <f t="shared" si="26"/>
        <v>0</v>
      </c>
      <c r="EM11" s="177">
        <f t="shared" si="26"/>
        <v>0</v>
      </c>
      <c r="EN11" s="177">
        <f t="shared" si="26"/>
        <v>0</v>
      </c>
      <c r="EO11" s="177">
        <f t="shared" si="26"/>
        <v>0</v>
      </c>
      <c r="EP11" s="177">
        <f t="shared" si="26"/>
        <v>0</v>
      </c>
      <c r="EQ11" s="177">
        <f t="shared" si="27"/>
        <v>0</v>
      </c>
      <c r="ER11" s="177">
        <f t="shared" si="27"/>
        <v>0</v>
      </c>
      <c r="ES11" s="177">
        <f t="shared" si="27"/>
        <v>0</v>
      </c>
      <c r="ET11" s="177">
        <f t="shared" si="27"/>
        <v>0</v>
      </c>
      <c r="EU11" s="177">
        <f t="shared" si="27"/>
        <v>0</v>
      </c>
      <c r="EV11" s="177">
        <f t="shared" si="27"/>
        <v>0</v>
      </c>
      <c r="EW11" s="177">
        <f t="shared" si="27"/>
        <v>0</v>
      </c>
      <c r="EX11" s="177">
        <f t="shared" si="27"/>
        <v>0</v>
      </c>
      <c r="EY11" s="177">
        <f t="shared" si="27"/>
        <v>0</v>
      </c>
      <c r="EZ11" s="177">
        <f t="shared" si="27"/>
        <v>0</v>
      </c>
      <c r="FA11" s="177">
        <f t="shared" si="28"/>
        <v>0</v>
      </c>
      <c r="FB11" s="177">
        <f t="shared" si="28"/>
        <v>0</v>
      </c>
      <c r="FC11" s="177">
        <f t="shared" si="28"/>
        <v>0</v>
      </c>
      <c r="FD11" s="177">
        <f t="shared" si="28"/>
        <v>0</v>
      </c>
      <c r="FE11" s="177">
        <f t="shared" si="28"/>
        <v>0</v>
      </c>
      <c r="FF11" s="177">
        <f t="shared" si="28"/>
        <v>0</v>
      </c>
      <c r="FG11" s="177">
        <f t="shared" si="28"/>
        <v>0</v>
      </c>
      <c r="FH11" s="177">
        <f t="shared" si="28"/>
        <v>0</v>
      </c>
      <c r="FI11" s="177">
        <f t="shared" si="28"/>
        <v>0</v>
      </c>
      <c r="FJ11" s="177">
        <f t="shared" si="28"/>
        <v>0</v>
      </c>
      <c r="FK11" s="177">
        <f t="shared" si="29"/>
        <v>0</v>
      </c>
      <c r="FL11" s="177">
        <f t="shared" si="29"/>
        <v>0</v>
      </c>
      <c r="FM11" s="177">
        <f t="shared" si="29"/>
        <v>0</v>
      </c>
      <c r="FN11" s="177">
        <f t="shared" si="29"/>
        <v>0</v>
      </c>
      <c r="FO11" s="177">
        <f t="shared" si="29"/>
        <v>0</v>
      </c>
      <c r="FP11" s="177">
        <f t="shared" si="29"/>
        <v>0</v>
      </c>
      <c r="FQ11" s="177">
        <f t="shared" si="29"/>
        <v>0</v>
      </c>
      <c r="FR11" s="177">
        <f t="shared" si="29"/>
        <v>0</v>
      </c>
      <c r="FS11" s="177">
        <f t="shared" si="29"/>
        <v>0</v>
      </c>
      <c r="FT11" s="177">
        <f t="shared" si="29"/>
        <v>0</v>
      </c>
      <c r="FU11" s="177">
        <f t="shared" si="30"/>
        <v>0</v>
      </c>
      <c r="FV11" s="177">
        <f t="shared" si="30"/>
        <v>0</v>
      </c>
      <c r="FW11" s="177">
        <f t="shared" si="30"/>
        <v>0</v>
      </c>
      <c r="FX11" s="177">
        <f t="shared" si="30"/>
        <v>0</v>
      </c>
      <c r="FY11" s="177">
        <f t="shared" si="30"/>
        <v>0</v>
      </c>
      <c r="FZ11" s="177">
        <f t="shared" si="30"/>
        <v>0</v>
      </c>
      <c r="GA11" s="177">
        <f t="shared" si="30"/>
        <v>0</v>
      </c>
      <c r="GB11" s="177">
        <f t="shared" si="30"/>
        <v>0</v>
      </c>
      <c r="GC11" s="177">
        <f t="shared" si="30"/>
        <v>0</v>
      </c>
      <c r="GD11" s="177">
        <f t="shared" si="30"/>
        <v>0</v>
      </c>
      <c r="GE11" s="177">
        <f t="shared" si="31"/>
        <v>0</v>
      </c>
      <c r="GF11" s="177">
        <f t="shared" si="31"/>
        <v>0</v>
      </c>
      <c r="GG11" s="177">
        <f t="shared" si="31"/>
        <v>0</v>
      </c>
      <c r="GH11" s="177">
        <f t="shared" si="31"/>
        <v>0</v>
      </c>
      <c r="GI11" s="177">
        <f t="shared" si="31"/>
        <v>0</v>
      </c>
      <c r="GJ11" s="177">
        <f t="shared" si="31"/>
        <v>0</v>
      </c>
      <c r="GK11" s="177">
        <f t="shared" si="31"/>
        <v>0</v>
      </c>
      <c r="GL11" s="177">
        <f t="shared" si="31"/>
        <v>0</v>
      </c>
      <c r="GM11" s="177">
        <f t="shared" si="31"/>
        <v>0</v>
      </c>
      <c r="GN11" s="177">
        <f t="shared" si="31"/>
        <v>0</v>
      </c>
      <c r="GO11" s="177">
        <f t="shared" si="32"/>
        <v>0</v>
      </c>
      <c r="GP11" s="177">
        <f t="shared" si="32"/>
        <v>0</v>
      </c>
      <c r="GQ11" s="177">
        <f t="shared" si="32"/>
        <v>0</v>
      </c>
      <c r="GR11" s="177">
        <f t="shared" si="32"/>
        <v>0</v>
      </c>
      <c r="GS11" s="177">
        <f t="shared" si="32"/>
        <v>0</v>
      </c>
      <c r="GT11" s="177">
        <f t="shared" si="32"/>
        <v>0</v>
      </c>
      <c r="GU11" s="177">
        <f t="shared" si="32"/>
        <v>0</v>
      </c>
      <c r="GV11" s="177">
        <f t="shared" si="32"/>
        <v>0</v>
      </c>
      <c r="GW11" s="177">
        <f t="shared" si="32"/>
        <v>0</v>
      </c>
      <c r="GX11" s="177">
        <f t="shared" si="32"/>
        <v>0</v>
      </c>
      <c r="GY11" s="177">
        <f t="shared" si="33"/>
        <v>0</v>
      </c>
      <c r="GZ11" s="177">
        <f t="shared" si="33"/>
        <v>0</v>
      </c>
      <c r="HA11" s="177">
        <f t="shared" si="33"/>
        <v>0</v>
      </c>
      <c r="HB11" s="177">
        <f t="shared" si="33"/>
        <v>0</v>
      </c>
      <c r="HC11" s="177">
        <f t="shared" si="33"/>
        <v>0</v>
      </c>
      <c r="HD11" s="177">
        <f t="shared" si="33"/>
        <v>0</v>
      </c>
      <c r="HE11" s="177">
        <f t="shared" si="33"/>
        <v>0</v>
      </c>
      <c r="HF11" s="177">
        <f t="shared" si="33"/>
        <v>0</v>
      </c>
      <c r="HG11" s="177">
        <f t="shared" si="33"/>
        <v>0</v>
      </c>
      <c r="HH11" s="177">
        <f t="shared" si="33"/>
        <v>0</v>
      </c>
      <c r="HI11" s="177">
        <f t="shared" si="34"/>
        <v>0</v>
      </c>
      <c r="HJ11" s="177">
        <f t="shared" si="34"/>
        <v>0</v>
      </c>
      <c r="HK11" s="177">
        <f t="shared" si="34"/>
        <v>0</v>
      </c>
      <c r="HL11" s="177">
        <f t="shared" si="34"/>
        <v>0</v>
      </c>
      <c r="HM11" s="177">
        <f t="shared" si="34"/>
        <v>0</v>
      </c>
      <c r="HN11" s="177">
        <f t="shared" si="34"/>
        <v>0</v>
      </c>
      <c r="HO11" s="177">
        <f t="shared" si="34"/>
        <v>0</v>
      </c>
      <c r="HP11" s="177">
        <f t="shared" si="34"/>
        <v>0</v>
      </c>
      <c r="HQ11" s="177">
        <f t="shared" si="34"/>
        <v>0</v>
      </c>
      <c r="HR11" s="177">
        <f t="shared" si="34"/>
        <v>0</v>
      </c>
      <c r="HS11" s="177">
        <f t="shared" si="35"/>
        <v>0</v>
      </c>
      <c r="HT11" s="177">
        <f t="shared" si="35"/>
        <v>0</v>
      </c>
      <c r="HU11" s="177">
        <f t="shared" si="35"/>
        <v>0</v>
      </c>
      <c r="HV11" s="177">
        <f t="shared" si="35"/>
        <v>0</v>
      </c>
      <c r="HW11" s="177">
        <f t="shared" si="35"/>
        <v>0</v>
      </c>
      <c r="HX11" s="177">
        <f t="shared" si="35"/>
        <v>0</v>
      </c>
      <c r="HY11" s="177">
        <f t="shared" si="35"/>
        <v>0</v>
      </c>
      <c r="HZ11" s="177">
        <f t="shared" si="35"/>
        <v>0</v>
      </c>
      <c r="IA11" s="177">
        <f t="shared" si="35"/>
        <v>0</v>
      </c>
      <c r="IB11" s="177">
        <f t="shared" si="35"/>
        <v>0</v>
      </c>
      <c r="IC11" s="177">
        <f t="shared" si="36"/>
        <v>0</v>
      </c>
      <c r="ID11" s="177">
        <f t="shared" si="36"/>
        <v>0</v>
      </c>
      <c r="IE11" s="177">
        <f t="shared" si="36"/>
        <v>0</v>
      </c>
      <c r="IF11" s="177">
        <f t="shared" si="36"/>
        <v>0</v>
      </c>
      <c r="IG11" s="177">
        <f t="shared" si="36"/>
        <v>0</v>
      </c>
      <c r="IH11" s="177">
        <f t="shared" si="36"/>
        <v>0</v>
      </c>
      <c r="II11" s="177">
        <f t="shared" si="36"/>
        <v>0</v>
      </c>
      <c r="IJ11" s="177">
        <f t="shared" si="36"/>
        <v>0</v>
      </c>
      <c r="IK11" s="177">
        <f t="shared" si="36"/>
        <v>0</v>
      </c>
      <c r="IL11" s="177">
        <f t="shared" si="36"/>
        <v>0</v>
      </c>
      <c r="IM11" s="177">
        <f t="shared" si="37"/>
        <v>0</v>
      </c>
      <c r="IN11" s="177">
        <f t="shared" si="37"/>
        <v>0</v>
      </c>
      <c r="IO11" s="177">
        <f t="shared" si="37"/>
        <v>0</v>
      </c>
      <c r="IP11" s="177">
        <f t="shared" si="37"/>
        <v>0</v>
      </c>
      <c r="IQ11" s="177">
        <f t="shared" si="37"/>
        <v>0</v>
      </c>
      <c r="IR11" s="177">
        <f t="shared" si="37"/>
        <v>0</v>
      </c>
      <c r="IS11" s="177">
        <f t="shared" si="37"/>
        <v>0</v>
      </c>
      <c r="IT11" s="177">
        <f t="shared" si="37"/>
        <v>0</v>
      </c>
      <c r="IU11" s="177">
        <f t="shared" si="37"/>
        <v>0</v>
      </c>
      <c r="IV11" s="177">
        <f t="shared" si="37"/>
        <v>0</v>
      </c>
      <c r="IW11" s="177">
        <f t="shared" si="38"/>
        <v>0</v>
      </c>
      <c r="IX11" s="177">
        <f t="shared" si="38"/>
        <v>0</v>
      </c>
      <c r="IY11" s="177">
        <f t="shared" si="38"/>
        <v>0</v>
      </c>
      <c r="IZ11" s="177">
        <f t="shared" si="38"/>
        <v>0</v>
      </c>
      <c r="JA11" s="177">
        <f t="shared" si="38"/>
        <v>0</v>
      </c>
      <c r="JB11" s="177">
        <f t="shared" si="38"/>
        <v>0</v>
      </c>
      <c r="JC11" s="177">
        <f t="shared" si="38"/>
        <v>0</v>
      </c>
      <c r="JD11" s="177">
        <f t="shared" si="38"/>
        <v>0</v>
      </c>
      <c r="JE11" s="177">
        <f t="shared" si="38"/>
        <v>0</v>
      </c>
      <c r="JF11" s="177">
        <f t="shared" si="38"/>
        <v>0</v>
      </c>
      <c r="JG11" s="177">
        <f t="shared" si="39"/>
        <v>0</v>
      </c>
      <c r="JH11" s="177">
        <f t="shared" si="39"/>
        <v>0</v>
      </c>
      <c r="JI11" s="177">
        <f t="shared" si="39"/>
        <v>0</v>
      </c>
      <c r="JJ11" s="177">
        <f t="shared" si="39"/>
        <v>0</v>
      </c>
      <c r="JK11" s="177">
        <f t="shared" si="39"/>
        <v>0</v>
      </c>
      <c r="JL11" s="177">
        <f t="shared" si="39"/>
        <v>0</v>
      </c>
      <c r="JM11" s="177">
        <f t="shared" si="39"/>
        <v>0</v>
      </c>
      <c r="JN11" s="177">
        <f t="shared" si="39"/>
        <v>0</v>
      </c>
      <c r="JO11" s="177">
        <f t="shared" si="39"/>
        <v>0</v>
      </c>
      <c r="JP11" s="177">
        <f t="shared" si="39"/>
        <v>0</v>
      </c>
      <c r="JQ11" s="177">
        <f t="shared" si="40"/>
        <v>0</v>
      </c>
      <c r="JR11" s="177">
        <f t="shared" si="40"/>
        <v>0</v>
      </c>
      <c r="JS11" s="177">
        <f t="shared" si="40"/>
        <v>0</v>
      </c>
      <c r="JT11" s="177">
        <f t="shared" si="40"/>
        <v>0</v>
      </c>
      <c r="JU11" s="177">
        <f t="shared" si="40"/>
        <v>0</v>
      </c>
      <c r="JV11" s="177">
        <f t="shared" si="40"/>
        <v>0</v>
      </c>
      <c r="JW11" s="177">
        <f t="shared" si="40"/>
        <v>0</v>
      </c>
      <c r="JX11" s="177">
        <f t="shared" si="40"/>
        <v>0</v>
      </c>
      <c r="JY11" s="177">
        <f t="shared" si="40"/>
        <v>0</v>
      </c>
      <c r="JZ11" s="177">
        <f t="shared" si="40"/>
        <v>0</v>
      </c>
      <c r="KA11" s="177">
        <f t="shared" si="41"/>
        <v>0</v>
      </c>
      <c r="KB11" s="177">
        <f t="shared" si="41"/>
        <v>0</v>
      </c>
      <c r="KC11" s="177">
        <f t="shared" si="41"/>
        <v>0</v>
      </c>
      <c r="KD11" s="177">
        <f t="shared" si="41"/>
        <v>0</v>
      </c>
      <c r="KE11" s="177">
        <f t="shared" si="41"/>
        <v>0</v>
      </c>
      <c r="KF11" s="177">
        <f t="shared" si="41"/>
        <v>0</v>
      </c>
      <c r="KG11" s="177">
        <f t="shared" si="41"/>
        <v>0</v>
      </c>
      <c r="KH11" s="177">
        <f t="shared" si="41"/>
        <v>0</v>
      </c>
      <c r="KI11" s="177">
        <f t="shared" si="41"/>
        <v>0</v>
      </c>
      <c r="KJ11" s="177">
        <f t="shared" si="41"/>
        <v>0</v>
      </c>
      <c r="KK11" s="177">
        <f t="shared" si="42"/>
        <v>0</v>
      </c>
      <c r="KL11" s="177">
        <f t="shared" si="42"/>
        <v>0</v>
      </c>
      <c r="KM11" s="177">
        <f t="shared" si="42"/>
        <v>0</v>
      </c>
      <c r="KN11" s="177">
        <f t="shared" si="42"/>
        <v>0</v>
      </c>
      <c r="KO11" s="177">
        <f t="shared" si="42"/>
        <v>0</v>
      </c>
      <c r="KP11" s="177">
        <f t="shared" si="42"/>
        <v>0</v>
      </c>
      <c r="KQ11" s="177">
        <f t="shared" si="42"/>
        <v>0</v>
      </c>
      <c r="KR11" s="177">
        <f t="shared" si="42"/>
        <v>0</v>
      </c>
      <c r="KS11" s="177">
        <f t="shared" si="42"/>
        <v>0</v>
      </c>
      <c r="KT11" s="177">
        <f t="shared" si="42"/>
        <v>0</v>
      </c>
      <c r="KU11" s="177">
        <f t="shared" si="43"/>
        <v>0</v>
      </c>
      <c r="KV11" s="177">
        <f t="shared" si="43"/>
        <v>0</v>
      </c>
      <c r="KW11" s="177">
        <f t="shared" si="43"/>
        <v>0</v>
      </c>
      <c r="KX11" s="177">
        <f t="shared" si="43"/>
        <v>0</v>
      </c>
      <c r="KY11" s="177">
        <f t="shared" si="43"/>
        <v>0</v>
      </c>
      <c r="KZ11" s="177">
        <f t="shared" si="43"/>
        <v>0</v>
      </c>
      <c r="LA11" s="177">
        <f t="shared" si="43"/>
        <v>0</v>
      </c>
      <c r="LB11" s="177">
        <f t="shared" si="43"/>
        <v>0</v>
      </c>
      <c r="LC11" s="177">
        <f t="shared" si="43"/>
        <v>0</v>
      </c>
      <c r="LD11" s="177">
        <f t="shared" si="43"/>
        <v>0</v>
      </c>
      <c r="LE11" s="177">
        <f t="shared" si="44"/>
        <v>0</v>
      </c>
      <c r="LF11" s="177">
        <f t="shared" si="44"/>
        <v>0</v>
      </c>
      <c r="LG11" s="177">
        <f t="shared" si="44"/>
        <v>0</v>
      </c>
      <c r="LH11" s="177">
        <f t="shared" si="44"/>
        <v>0</v>
      </c>
      <c r="LI11" s="177">
        <f t="shared" si="44"/>
        <v>0</v>
      </c>
      <c r="LJ11" s="177">
        <f t="shared" si="44"/>
        <v>0</v>
      </c>
      <c r="LK11" s="177">
        <f t="shared" si="44"/>
        <v>0</v>
      </c>
      <c r="LL11" s="177">
        <f t="shared" si="44"/>
        <v>0</v>
      </c>
      <c r="LM11" s="177">
        <f t="shared" si="44"/>
        <v>0</v>
      </c>
      <c r="LN11" s="177">
        <f t="shared" si="44"/>
        <v>0</v>
      </c>
      <c r="LO11" s="177">
        <f t="shared" si="45"/>
        <v>0</v>
      </c>
      <c r="LP11" s="177">
        <f t="shared" si="45"/>
        <v>0</v>
      </c>
      <c r="LQ11" s="177">
        <f t="shared" si="45"/>
        <v>0</v>
      </c>
      <c r="LR11" s="177">
        <f t="shared" si="45"/>
        <v>0</v>
      </c>
      <c r="LS11" s="177">
        <f t="shared" si="45"/>
        <v>0</v>
      </c>
      <c r="LT11" s="177">
        <f t="shared" si="45"/>
        <v>0</v>
      </c>
      <c r="LU11" s="177">
        <f t="shared" si="45"/>
        <v>0</v>
      </c>
      <c r="LV11" s="177">
        <f t="shared" si="45"/>
        <v>0</v>
      </c>
      <c r="LW11" s="177">
        <f t="shared" si="45"/>
        <v>0</v>
      </c>
      <c r="LX11" s="177">
        <f t="shared" si="45"/>
        <v>0</v>
      </c>
      <c r="LY11" s="177">
        <f t="shared" si="46"/>
        <v>0</v>
      </c>
      <c r="LZ11" s="177">
        <f t="shared" si="46"/>
        <v>0</v>
      </c>
      <c r="MA11" s="177">
        <f t="shared" si="46"/>
        <v>0</v>
      </c>
      <c r="MB11" s="177">
        <f t="shared" si="46"/>
        <v>0</v>
      </c>
      <c r="MC11" s="177">
        <f t="shared" si="46"/>
        <v>0</v>
      </c>
      <c r="MD11" s="177">
        <f t="shared" si="46"/>
        <v>0</v>
      </c>
      <c r="ME11" s="177">
        <f t="shared" si="46"/>
        <v>0</v>
      </c>
      <c r="MF11" s="177">
        <f t="shared" si="46"/>
        <v>0</v>
      </c>
      <c r="MG11" s="177">
        <f t="shared" si="46"/>
        <v>0</v>
      </c>
      <c r="MH11" s="177">
        <f t="shared" si="46"/>
        <v>0</v>
      </c>
      <c r="MI11" s="177">
        <f t="shared" si="47"/>
        <v>0</v>
      </c>
      <c r="MJ11" s="177">
        <f t="shared" si="47"/>
        <v>0</v>
      </c>
      <c r="MK11" s="177">
        <f t="shared" si="47"/>
        <v>0</v>
      </c>
      <c r="ML11" s="177">
        <f t="shared" si="47"/>
        <v>0</v>
      </c>
      <c r="MM11" s="177">
        <f t="shared" si="47"/>
        <v>0</v>
      </c>
      <c r="MN11" s="177">
        <f t="shared" si="47"/>
        <v>0</v>
      </c>
      <c r="MO11" s="177">
        <f t="shared" si="47"/>
        <v>0</v>
      </c>
      <c r="MP11" s="177">
        <f t="shared" si="47"/>
        <v>0</v>
      </c>
      <c r="MQ11" s="177">
        <f t="shared" si="47"/>
        <v>0</v>
      </c>
      <c r="MR11" s="177">
        <f t="shared" si="47"/>
        <v>0</v>
      </c>
      <c r="MS11" s="177">
        <f t="shared" si="48"/>
        <v>0</v>
      </c>
      <c r="MT11" s="177">
        <f t="shared" si="48"/>
        <v>0</v>
      </c>
      <c r="MU11" s="177">
        <f t="shared" si="48"/>
        <v>0</v>
      </c>
      <c r="MV11" s="177">
        <f t="shared" si="48"/>
        <v>0</v>
      </c>
      <c r="MW11" s="177">
        <f t="shared" si="48"/>
        <v>0</v>
      </c>
      <c r="MX11" s="177">
        <f t="shared" si="48"/>
        <v>0</v>
      </c>
      <c r="MY11" s="177">
        <f t="shared" si="48"/>
        <v>0</v>
      </c>
      <c r="MZ11" s="177">
        <f t="shared" si="48"/>
        <v>0</v>
      </c>
      <c r="NA11" s="177">
        <f t="shared" si="48"/>
        <v>0</v>
      </c>
      <c r="NB11" s="177">
        <f t="shared" si="48"/>
        <v>0</v>
      </c>
      <c r="NC11" s="177">
        <f t="shared" si="48"/>
        <v>0</v>
      </c>
      <c r="ND11" s="177">
        <f t="shared" si="48"/>
        <v>0</v>
      </c>
    </row>
    <row r="12" spans="1:368" ht="18" thickBot="1" x14ac:dyDescent="0.35">
      <c r="A12" s="127" t="s">
        <v>131</v>
      </c>
      <c r="B12" s="70">
        <f>IF(Calculator!C25=0, Calculator!I24, 0)</f>
        <v>0</v>
      </c>
      <c r="C12" s="70">
        <v>1</v>
      </c>
      <c r="D12" s="169">
        <f t="shared" si="12"/>
        <v>0.05</v>
      </c>
      <c r="E12" s="177">
        <f t="shared" si="49"/>
        <v>144</v>
      </c>
      <c r="F12" s="175">
        <f>360 * SUM(D$4:D12)</f>
        <v>161.99999999999997</v>
      </c>
      <c r="G12" s="177">
        <f t="shared" ref="G12:BR12" si="53">IF(AND(G$1&gt;=$E12,G$1&lt;=$F12),$B12,0)</f>
        <v>0</v>
      </c>
      <c r="H12" s="177">
        <f t="shared" si="53"/>
        <v>0</v>
      </c>
      <c r="I12" s="177">
        <f t="shared" si="53"/>
        <v>0</v>
      </c>
      <c r="J12" s="177">
        <f t="shared" si="53"/>
        <v>0</v>
      </c>
      <c r="K12" s="177">
        <f t="shared" si="53"/>
        <v>0</v>
      </c>
      <c r="L12" s="177">
        <f t="shared" si="53"/>
        <v>0</v>
      </c>
      <c r="M12" s="177">
        <f t="shared" si="53"/>
        <v>0</v>
      </c>
      <c r="N12" s="177">
        <f t="shared" si="53"/>
        <v>0</v>
      </c>
      <c r="O12" s="177">
        <f t="shared" si="53"/>
        <v>0</v>
      </c>
      <c r="P12" s="177">
        <f t="shared" si="53"/>
        <v>0</v>
      </c>
      <c r="Q12" s="177">
        <f t="shared" si="53"/>
        <v>0</v>
      </c>
      <c r="R12" s="177">
        <f t="shared" si="53"/>
        <v>0</v>
      </c>
      <c r="S12" s="177">
        <f t="shared" si="53"/>
        <v>0</v>
      </c>
      <c r="T12" s="177">
        <f t="shared" si="53"/>
        <v>0</v>
      </c>
      <c r="U12" s="177">
        <f t="shared" si="53"/>
        <v>0</v>
      </c>
      <c r="V12" s="177">
        <f t="shared" si="53"/>
        <v>0</v>
      </c>
      <c r="W12" s="177">
        <f t="shared" si="53"/>
        <v>0</v>
      </c>
      <c r="X12" s="177">
        <f t="shared" si="53"/>
        <v>0</v>
      </c>
      <c r="Y12" s="177">
        <f t="shared" si="53"/>
        <v>0</v>
      </c>
      <c r="Z12" s="177">
        <f t="shared" si="53"/>
        <v>0</v>
      </c>
      <c r="AA12" s="177">
        <f t="shared" si="53"/>
        <v>0</v>
      </c>
      <c r="AB12" s="177">
        <f t="shared" si="53"/>
        <v>0</v>
      </c>
      <c r="AC12" s="177">
        <f t="shared" si="53"/>
        <v>0</v>
      </c>
      <c r="AD12" s="177">
        <f t="shared" si="53"/>
        <v>0</v>
      </c>
      <c r="AE12" s="177">
        <f t="shared" si="53"/>
        <v>0</v>
      </c>
      <c r="AF12" s="177">
        <f t="shared" si="53"/>
        <v>0</v>
      </c>
      <c r="AG12" s="177">
        <f t="shared" si="53"/>
        <v>0</v>
      </c>
      <c r="AH12" s="177">
        <f t="shared" si="53"/>
        <v>0</v>
      </c>
      <c r="AI12" s="177">
        <f t="shared" si="53"/>
        <v>0</v>
      </c>
      <c r="AJ12" s="177">
        <f t="shared" si="53"/>
        <v>0</v>
      </c>
      <c r="AK12" s="177">
        <f t="shared" si="53"/>
        <v>0</v>
      </c>
      <c r="AL12" s="177">
        <f t="shared" si="53"/>
        <v>0</v>
      </c>
      <c r="AM12" s="177">
        <f t="shared" si="53"/>
        <v>0</v>
      </c>
      <c r="AN12" s="177">
        <f t="shared" si="53"/>
        <v>0</v>
      </c>
      <c r="AO12" s="177">
        <f t="shared" si="53"/>
        <v>0</v>
      </c>
      <c r="AP12" s="177">
        <f t="shared" si="53"/>
        <v>0</v>
      </c>
      <c r="AQ12" s="177">
        <f t="shared" si="53"/>
        <v>0</v>
      </c>
      <c r="AR12" s="177">
        <f t="shared" si="53"/>
        <v>0</v>
      </c>
      <c r="AS12" s="177">
        <f t="shared" si="53"/>
        <v>0</v>
      </c>
      <c r="AT12" s="177">
        <f t="shared" si="53"/>
        <v>0</v>
      </c>
      <c r="AU12" s="177">
        <f t="shared" si="53"/>
        <v>0</v>
      </c>
      <c r="AV12" s="177">
        <f t="shared" si="53"/>
        <v>0</v>
      </c>
      <c r="AW12" s="177">
        <f t="shared" si="53"/>
        <v>0</v>
      </c>
      <c r="AX12" s="177">
        <f t="shared" si="53"/>
        <v>0</v>
      </c>
      <c r="AY12" s="177">
        <f t="shared" si="53"/>
        <v>0</v>
      </c>
      <c r="AZ12" s="177">
        <f t="shared" si="53"/>
        <v>0</v>
      </c>
      <c r="BA12" s="177">
        <f t="shared" si="53"/>
        <v>0</v>
      </c>
      <c r="BB12" s="177">
        <f t="shared" si="53"/>
        <v>0</v>
      </c>
      <c r="BC12" s="177">
        <f t="shared" si="53"/>
        <v>0</v>
      </c>
      <c r="BD12" s="177">
        <f t="shared" si="53"/>
        <v>0</v>
      </c>
      <c r="BE12" s="177">
        <f t="shared" si="53"/>
        <v>0</v>
      </c>
      <c r="BF12" s="177">
        <f t="shared" si="53"/>
        <v>0</v>
      </c>
      <c r="BG12" s="177">
        <f t="shared" si="53"/>
        <v>0</v>
      </c>
      <c r="BH12" s="177">
        <f t="shared" si="53"/>
        <v>0</v>
      </c>
      <c r="BI12" s="177">
        <f t="shared" si="53"/>
        <v>0</v>
      </c>
      <c r="BJ12" s="177">
        <f t="shared" si="53"/>
        <v>0</v>
      </c>
      <c r="BK12" s="177">
        <f t="shared" si="53"/>
        <v>0</v>
      </c>
      <c r="BL12" s="177">
        <f t="shared" si="53"/>
        <v>0</v>
      </c>
      <c r="BM12" s="177">
        <f t="shared" si="53"/>
        <v>0</v>
      </c>
      <c r="BN12" s="177">
        <f t="shared" si="53"/>
        <v>0</v>
      </c>
      <c r="BO12" s="177">
        <f t="shared" si="53"/>
        <v>0</v>
      </c>
      <c r="BP12" s="177">
        <f t="shared" si="53"/>
        <v>0</v>
      </c>
      <c r="BQ12" s="177">
        <f t="shared" si="53"/>
        <v>0</v>
      </c>
      <c r="BR12" s="177">
        <f t="shared" si="53"/>
        <v>0</v>
      </c>
      <c r="BS12" s="177">
        <f t="shared" si="19"/>
        <v>0</v>
      </c>
      <c r="BT12" s="177">
        <f t="shared" si="19"/>
        <v>0</v>
      </c>
      <c r="BU12" s="177">
        <f t="shared" si="19"/>
        <v>0</v>
      </c>
      <c r="BV12" s="177">
        <f t="shared" si="19"/>
        <v>0</v>
      </c>
      <c r="BW12" s="177">
        <f t="shared" si="19"/>
        <v>0</v>
      </c>
      <c r="BX12" s="177">
        <f t="shared" si="19"/>
        <v>0</v>
      </c>
      <c r="BY12" s="177">
        <f t="shared" si="20"/>
        <v>0</v>
      </c>
      <c r="BZ12" s="177">
        <f t="shared" si="20"/>
        <v>0</v>
      </c>
      <c r="CA12" s="177">
        <f t="shared" si="20"/>
        <v>0</v>
      </c>
      <c r="CB12" s="177">
        <f t="shared" si="20"/>
        <v>0</v>
      </c>
      <c r="CC12" s="177">
        <f t="shared" si="20"/>
        <v>0</v>
      </c>
      <c r="CD12" s="177">
        <f t="shared" si="20"/>
        <v>0</v>
      </c>
      <c r="CE12" s="177">
        <f t="shared" si="20"/>
        <v>0</v>
      </c>
      <c r="CF12" s="177">
        <f t="shared" si="20"/>
        <v>0</v>
      </c>
      <c r="CG12" s="177">
        <f t="shared" si="20"/>
        <v>0</v>
      </c>
      <c r="CH12" s="177">
        <f t="shared" si="20"/>
        <v>0</v>
      </c>
      <c r="CI12" s="177">
        <f t="shared" si="21"/>
        <v>0</v>
      </c>
      <c r="CJ12" s="177">
        <f t="shared" si="21"/>
        <v>0</v>
      </c>
      <c r="CK12" s="177">
        <f t="shared" si="21"/>
        <v>0</v>
      </c>
      <c r="CL12" s="177">
        <f t="shared" si="21"/>
        <v>0</v>
      </c>
      <c r="CM12" s="177">
        <f t="shared" si="21"/>
        <v>0</v>
      </c>
      <c r="CN12" s="177">
        <f t="shared" si="21"/>
        <v>0</v>
      </c>
      <c r="CO12" s="177">
        <f t="shared" si="21"/>
        <v>0</v>
      </c>
      <c r="CP12" s="177">
        <f t="shared" si="21"/>
        <v>0</v>
      </c>
      <c r="CQ12" s="177">
        <f t="shared" si="21"/>
        <v>0</v>
      </c>
      <c r="CR12" s="177">
        <f t="shared" si="21"/>
        <v>0</v>
      </c>
      <c r="CS12" s="177">
        <f t="shared" si="22"/>
        <v>0</v>
      </c>
      <c r="CT12" s="177">
        <f t="shared" si="22"/>
        <v>0</v>
      </c>
      <c r="CU12" s="177">
        <f t="shared" si="22"/>
        <v>0</v>
      </c>
      <c r="CV12" s="177">
        <f t="shared" si="22"/>
        <v>0</v>
      </c>
      <c r="CW12" s="177">
        <f t="shared" si="22"/>
        <v>0</v>
      </c>
      <c r="CX12" s="177">
        <f t="shared" si="22"/>
        <v>0</v>
      </c>
      <c r="CY12" s="177">
        <f t="shared" si="22"/>
        <v>0</v>
      </c>
      <c r="CZ12" s="177">
        <f t="shared" si="22"/>
        <v>0</v>
      </c>
      <c r="DA12" s="177">
        <f t="shared" si="22"/>
        <v>0</v>
      </c>
      <c r="DB12" s="177">
        <f t="shared" si="22"/>
        <v>0</v>
      </c>
      <c r="DC12" s="177">
        <f t="shared" si="23"/>
        <v>0</v>
      </c>
      <c r="DD12" s="177">
        <f t="shared" si="23"/>
        <v>0</v>
      </c>
      <c r="DE12" s="177">
        <f t="shared" si="23"/>
        <v>0</v>
      </c>
      <c r="DF12" s="177">
        <f t="shared" si="23"/>
        <v>0</v>
      </c>
      <c r="DG12" s="177">
        <f t="shared" si="23"/>
        <v>0</v>
      </c>
      <c r="DH12" s="177">
        <f t="shared" si="23"/>
        <v>0</v>
      </c>
      <c r="DI12" s="177">
        <f t="shared" si="23"/>
        <v>0</v>
      </c>
      <c r="DJ12" s="177">
        <f t="shared" si="23"/>
        <v>0</v>
      </c>
      <c r="DK12" s="177">
        <f t="shared" si="23"/>
        <v>0</v>
      </c>
      <c r="DL12" s="177">
        <f t="shared" si="23"/>
        <v>0</v>
      </c>
      <c r="DM12" s="177">
        <f t="shared" si="24"/>
        <v>0</v>
      </c>
      <c r="DN12" s="177">
        <f t="shared" si="24"/>
        <v>0</v>
      </c>
      <c r="DO12" s="177">
        <f t="shared" si="24"/>
        <v>0</v>
      </c>
      <c r="DP12" s="177">
        <f t="shared" si="24"/>
        <v>0</v>
      </c>
      <c r="DQ12" s="177">
        <f t="shared" si="24"/>
        <v>0</v>
      </c>
      <c r="DR12" s="177">
        <f t="shared" si="24"/>
        <v>0</v>
      </c>
      <c r="DS12" s="177">
        <f t="shared" si="24"/>
        <v>0</v>
      </c>
      <c r="DT12" s="177">
        <f t="shared" si="24"/>
        <v>0</v>
      </c>
      <c r="DU12" s="177">
        <f t="shared" si="24"/>
        <v>0</v>
      </c>
      <c r="DV12" s="177">
        <f t="shared" si="24"/>
        <v>0</v>
      </c>
      <c r="DW12" s="177">
        <f t="shared" si="25"/>
        <v>0</v>
      </c>
      <c r="DX12" s="177">
        <f t="shared" si="25"/>
        <v>0</v>
      </c>
      <c r="DY12" s="177">
        <f t="shared" si="25"/>
        <v>0</v>
      </c>
      <c r="DZ12" s="177">
        <f t="shared" si="25"/>
        <v>0</v>
      </c>
      <c r="EA12" s="177">
        <f t="shared" si="25"/>
        <v>0</v>
      </c>
      <c r="EB12" s="177">
        <f t="shared" si="25"/>
        <v>0</v>
      </c>
      <c r="EC12" s="177">
        <f t="shared" si="25"/>
        <v>0</v>
      </c>
      <c r="ED12" s="177">
        <f t="shared" si="25"/>
        <v>0</v>
      </c>
      <c r="EE12" s="177">
        <f t="shared" si="25"/>
        <v>0</v>
      </c>
      <c r="EF12" s="177">
        <f t="shared" si="25"/>
        <v>0</v>
      </c>
      <c r="EG12" s="177">
        <f t="shared" si="26"/>
        <v>0</v>
      </c>
      <c r="EH12" s="177">
        <f t="shared" si="26"/>
        <v>0</v>
      </c>
      <c r="EI12" s="177">
        <f t="shared" si="26"/>
        <v>0</v>
      </c>
      <c r="EJ12" s="177">
        <f t="shared" si="26"/>
        <v>0</v>
      </c>
      <c r="EK12" s="177">
        <f t="shared" si="26"/>
        <v>0</v>
      </c>
      <c r="EL12" s="177">
        <f t="shared" si="26"/>
        <v>0</v>
      </c>
      <c r="EM12" s="177">
        <f t="shared" si="26"/>
        <v>0</v>
      </c>
      <c r="EN12" s="177">
        <f t="shared" si="26"/>
        <v>0</v>
      </c>
      <c r="EO12" s="177">
        <f t="shared" si="26"/>
        <v>0</v>
      </c>
      <c r="EP12" s="177">
        <f t="shared" si="26"/>
        <v>0</v>
      </c>
      <c r="EQ12" s="177">
        <f t="shared" si="27"/>
        <v>0</v>
      </c>
      <c r="ER12" s="177">
        <f t="shared" si="27"/>
        <v>0</v>
      </c>
      <c r="ES12" s="177">
        <f t="shared" si="27"/>
        <v>0</v>
      </c>
      <c r="ET12" s="177">
        <f t="shared" si="27"/>
        <v>0</v>
      </c>
      <c r="EU12" s="177">
        <f t="shared" si="27"/>
        <v>0</v>
      </c>
      <c r="EV12" s="177">
        <f t="shared" si="27"/>
        <v>0</v>
      </c>
      <c r="EW12" s="177">
        <f t="shared" si="27"/>
        <v>0</v>
      </c>
      <c r="EX12" s="177">
        <f t="shared" si="27"/>
        <v>0</v>
      </c>
      <c r="EY12" s="177">
        <f t="shared" si="27"/>
        <v>0</v>
      </c>
      <c r="EZ12" s="177">
        <f t="shared" si="27"/>
        <v>0</v>
      </c>
      <c r="FA12" s="177">
        <f t="shared" si="28"/>
        <v>0</v>
      </c>
      <c r="FB12" s="177">
        <f t="shared" si="28"/>
        <v>0</v>
      </c>
      <c r="FC12" s="177">
        <f t="shared" si="28"/>
        <v>0</v>
      </c>
      <c r="FD12" s="177">
        <f t="shared" si="28"/>
        <v>0</v>
      </c>
      <c r="FE12" s="177">
        <f t="shared" si="28"/>
        <v>0</v>
      </c>
      <c r="FF12" s="177">
        <f t="shared" si="28"/>
        <v>0</v>
      </c>
      <c r="FG12" s="177">
        <f t="shared" si="28"/>
        <v>0</v>
      </c>
      <c r="FH12" s="177">
        <f t="shared" si="28"/>
        <v>0</v>
      </c>
      <c r="FI12" s="177">
        <f t="shared" si="28"/>
        <v>0</v>
      </c>
      <c r="FJ12" s="177">
        <f t="shared" si="28"/>
        <v>0</v>
      </c>
      <c r="FK12" s="177">
        <f t="shared" si="29"/>
        <v>0</v>
      </c>
      <c r="FL12" s="177">
        <f t="shared" si="29"/>
        <v>0</v>
      </c>
      <c r="FM12" s="177">
        <f t="shared" si="29"/>
        <v>0</v>
      </c>
      <c r="FN12" s="177">
        <f t="shared" si="29"/>
        <v>0</v>
      </c>
      <c r="FO12" s="177">
        <f t="shared" si="29"/>
        <v>0</v>
      </c>
      <c r="FP12" s="177">
        <f t="shared" si="29"/>
        <v>0</v>
      </c>
      <c r="FQ12" s="177">
        <f t="shared" si="29"/>
        <v>0</v>
      </c>
      <c r="FR12" s="177">
        <f t="shared" si="29"/>
        <v>0</v>
      </c>
      <c r="FS12" s="177">
        <f t="shared" si="29"/>
        <v>0</v>
      </c>
      <c r="FT12" s="177">
        <f t="shared" si="29"/>
        <v>0</v>
      </c>
      <c r="FU12" s="177">
        <f t="shared" si="30"/>
        <v>0</v>
      </c>
      <c r="FV12" s="177">
        <f t="shared" si="30"/>
        <v>0</v>
      </c>
      <c r="FW12" s="177">
        <f t="shared" si="30"/>
        <v>0</v>
      </c>
      <c r="FX12" s="177">
        <f t="shared" si="30"/>
        <v>0</v>
      </c>
      <c r="FY12" s="177">
        <f t="shared" si="30"/>
        <v>0</v>
      </c>
      <c r="FZ12" s="177">
        <f t="shared" si="30"/>
        <v>0</v>
      </c>
      <c r="GA12" s="177">
        <f t="shared" si="30"/>
        <v>0</v>
      </c>
      <c r="GB12" s="177">
        <f t="shared" si="30"/>
        <v>0</v>
      </c>
      <c r="GC12" s="177">
        <f t="shared" si="30"/>
        <v>0</v>
      </c>
      <c r="GD12" s="177">
        <f t="shared" si="30"/>
        <v>0</v>
      </c>
      <c r="GE12" s="177">
        <f t="shared" si="31"/>
        <v>0</v>
      </c>
      <c r="GF12" s="177">
        <f t="shared" si="31"/>
        <v>0</v>
      </c>
      <c r="GG12" s="177">
        <f t="shared" si="31"/>
        <v>0</v>
      </c>
      <c r="GH12" s="177">
        <f t="shared" si="31"/>
        <v>0</v>
      </c>
      <c r="GI12" s="177">
        <f t="shared" si="31"/>
        <v>0</v>
      </c>
      <c r="GJ12" s="177">
        <f t="shared" si="31"/>
        <v>0</v>
      </c>
      <c r="GK12" s="177">
        <f t="shared" si="31"/>
        <v>0</v>
      </c>
      <c r="GL12" s="177">
        <f t="shared" si="31"/>
        <v>0</v>
      </c>
      <c r="GM12" s="177">
        <f t="shared" si="31"/>
        <v>0</v>
      </c>
      <c r="GN12" s="177">
        <f t="shared" si="31"/>
        <v>0</v>
      </c>
      <c r="GO12" s="177">
        <f t="shared" si="32"/>
        <v>0</v>
      </c>
      <c r="GP12" s="177">
        <f t="shared" si="32"/>
        <v>0</v>
      </c>
      <c r="GQ12" s="177">
        <f t="shared" si="32"/>
        <v>0</v>
      </c>
      <c r="GR12" s="177">
        <f t="shared" si="32"/>
        <v>0</v>
      </c>
      <c r="GS12" s="177">
        <f t="shared" si="32"/>
        <v>0</v>
      </c>
      <c r="GT12" s="177">
        <f t="shared" si="32"/>
        <v>0</v>
      </c>
      <c r="GU12" s="177">
        <f t="shared" si="32"/>
        <v>0</v>
      </c>
      <c r="GV12" s="177">
        <f t="shared" si="32"/>
        <v>0</v>
      </c>
      <c r="GW12" s="177">
        <f t="shared" si="32"/>
        <v>0</v>
      </c>
      <c r="GX12" s="177">
        <f t="shared" si="32"/>
        <v>0</v>
      </c>
      <c r="GY12" s="177">
        <f t="shared" si="33"/>
        <v>0</v>
      </c>
      <c r="GZ12" s="177">
        <f t="shared" si="33"/>
        <v>0</v>
      </c>
      <c r="HA12" s="177">
        <f t="shared" si="33"/>
        <v>0</v>
      </c>
      <c r="HB12" s="177">
        <f t="shared" si="33"/>
        <v>0</v>
      </c>
      <c r="HC12" s="177">
        <f t="shared" si="33"/>
        <v>0</v>
      </c>
      <c r="HD12" s="177">
        <f t="shared" si="33"/>
        <v>0</v>
      </c>
      <c r="HE12" s="177">
        <f t="shared" si="33"/>
        <v>0</v>
      </c>
      <c r="HF12" s="177">
        <f t="shared" si="33"/>
        <v>0</v>
      </c>
      <c r="HG12" s="177">
        <f t="shared" si="33"/>
        <v>0</v>
      </c>
      <c r="HH12" s="177">
        <f t="shared" si="33"/>
        <v>0</v>
      </c>
      <c r="HI12" s="177">
        <f t="shared" si="34"/>
        <v>0</v>
      </c>
      <c r="HJ12" s="177">
        <f t="shared" si="34"/>
        <v>0</v>
      </c>
      <c r="HK12" s="177">
        <f t="shared" si="34"/>
        <v>0</v>
      </c>
      <c r="HL12" s="177">
        <f t="shared" si="34"/>
        <v>0</v>
      </c>
      <c r="HM12" s="177">
        <f t="shared" si="34"/>
        <v>0</v>
      </c>
      <c r="HN12" s="177">
        <f t="shared" si="34"/>
        <v>0</v>
      </c>
      <c r="HO12" s="177">
        <f t="shared" si="34"/>
        <v>0</v>
      </c>
      <c r="HP12" s="177">
        <f t="shared" si="34"/>
        <v>0</v>
      </c>
      <c r="HQ12" s="177">
        <f t="shared" si="34"/>
        <v>0</v>
      </c>
      <c r="HR12" s="177">
        <f t="shared" si="34"/>
        <v>0</v>
      </c>
      <c r="HS12" s="177">
        <f t="shared" si="35"/>
        <v>0</v>
      </c>
      <c r="HT12" s="177">
        <f t="shared" si="35"/>
        <v>0</v>
      </c>
      <c r="HU12" s="177">
        <f t="shared" si="35"/>
        <v>0</v>
      </c>
      <c r="HV12" s="177">
        <f t="shared" si="35"/>
        <v>0</v>
      </c>
      <c r="HW12" s="177">
        <f t="shared" si="35"/>
        <v>0</v>
      </c>
      <c r="HX12" s="177">
        <f t="shared" si="35"/>
        <v>0</v>
      </c>
      <c r="HY12" s="177">
        <f t="shared" si="35"/>
        <v>0</v>
      </c>
      <c r="HZ12" s="177">
        <f t="shared" si="35"/>
        <v>0</v>
      </c>
      <c r="IA12" s="177">
        <f t="shared" si="35"/>
        <v>0</v>
      </c>
      <c r="IB12" s="177">
        <f t="shared" si="35"/>
        <v>0</v>
      </c>
      <c r="IC12" s="177">
        <f t="shared" si="36"/>
        <v>0</v>
      </c>
      <c r="ID12" s="177">
        <f t="shared" si="36"/>
        <v>0</v>
      </c>
      <c r="IE12" s="177">
        <f t="shared" si="36"/>
        <v>0</v>
      </c>
      <c r="IF12" s="177">
        <f t="shared" si="36"/>
        <v>0</v>
      </c>
      <c r="IG12" s="177">
        <f t="shared" si="36"/>
        <v>0</v>
      </c>
      <c r="IH12" s="177">
        <f t="shared" si="36"/>
        <v>0</v>
      </c>
      <c r="II12" s="177">
        <f t="shared" si="36"/>
        <v>0</v>
      </c>
      <c r="IJ12" s="177">
        <f t="shared" si="36"/>
        <v>0</v>
      </c>
      <c r="IK12" s="177">
        <f t="shared" si="36"/>
        <v>0</v>
      </c>
      <c r="IL12" s="177">
        <f t="shared" si="36"/>
        <v>0</v>
      </c>
      <c r="IM12" s="177">
        <f t="shared" si="37"/>
        <v>0</v>
      </c>
      <c r="IN12" s="177">
        <f t="shared" si="37"/>
        <v>0</v>
      </c>
      <c r="IO12" s="177">
        <f t="shared" si="37"/>
        <v>0</v>
      </c>
      <c r="IP12" s="177">
        <f t="shared" si="37"/>
        <v>0</v>
      </c>
      <c r="IQ12" s="177">
        <f t="shared" si="37"/>
        <v>0</v>
      </c>
      <c r="IR12" s="177">
        <f t="shared" si="37"/>
        <v>0</v>
      </c>
      <c r="IS12" s="177">
        <f t="shared" si="37"/>
        <v>0</v>
      </c>
      <c r="IT12" s="177">
        <f t="shared" si="37"/>
        <v>0</v>
      </c>
      <c r="IU12" s="177">
        <f t="shared" si="37"/>
        <v>0</v>
      </c>
      <c r="IV12" s="177">
        <f t="shared" si="37"/>
        <v>0</v>
      </c>
      <c r="IW12" s="177">
        <f t="shared" si="38"/>
        <v>0</v>
      </c>
      <c r="IX12" s="177">
        <f t="shared" si="38"/>
        <v>0</v>
      </c>
      <c r="IY12" s="177">
        <f t="shared" si="38"/>
        <v>0</v>
      </c>
      <c r="IZ12" s="177">
        <f t="shared" si="38"/>
        <v>0</v>
      </c>
      <c r="JA12" s="177">
        <f t="shared" si="38"/>
        <v>0</v>
      </c>
      <c r="JB12" s="177">
        <f t="shared" si="38"/>
        <v>0</v>
      </c>
      <c r="JC12" s="177">
        <f t="shared" si="38"/>
        <v>0</v>
      </c>
      <c r="JD12" s="177">
        <f t="shared" si="38"/>
        <v>0</v>
      </c>
      <c r="JE12" s="177">
        <f t="shared" si="38"/>
        <v>0</v>
      </c>
      <c r="JF12" s="177">
        <f t="shared" si="38"/>
        <v>0</v>
      </c>
      <c r="JG12" s="177">
        <f t="shared" si="39"/>
        <v>0</v>
      </c>
      <c r="JH12" s="177">
        <f t="shared" si="39"/>
        <v>0</v>
      </c>
      <c r="JI12" s="177">
        <f t="shared" si="39"/>
        <v>0</v>
      </c>
      <c r="JJ12" s="177">
        <f t="shared" si="39"/>
        <v>0</v>
      </c>
      <c r="JK12" s="177">
        <f t="shared" si="39"/>
        <v>0</v>
      </c>
      <c r="JL12" s="177">
        <f t="shared" si="39"/>
        <v>0</v>
      </c>
      <c r="JM12" s="177">
        <f t="shared" si="39"/>
        <v>0</v>
      </c>
      <c r="JN12" s="177">
        <f t="shared" si="39"/>
        <v>0</v>
      </c>
      <c r="JO12" s="177">
        <f t="shared" si="39"/>
        <v>0</v>
      </c>
      <c r="JP12" s="177">
        <f t="shared" si="39"/>
        <v>0</v>
      </c>
      <c r="JQ12" s="177">
        <f t="shared" si="40"/>
        <v>0</v>
      </c>
      <c r="JR12" s="177">
        <f t="shared" si="40"/>
        <v>0</v>
      </c>
      <c r="JS12" s="177">
        <f t="shared" si="40"/>
        <v>0</v>
      </c>
      <c r="JT12" s="177">
        <f t="shared" si="40"/>
        <v>0</v>
      </c>
      <c r="JU12" s="177">
        <f t="shared" si="40"/>
        <v>0</v>
      </c>
      <c r="JV12" s="177">
        <f t="shared" si="40"/>
        <v>0</v>
      </c>
      <c r="JW12" s="177">
        <f t="shared" si="40"/>
        <v>0</v>
      </c>
      <c r="JX12" s="177">
        <f t="shared" si="40"/>
        <v>0</v>
      </c>
      <c r="JY12" s="177">
        <f t="shared" si="40"/>
        <v>0</v>
      </c>
      <c r="JZ12" s="177">
        <f t="shared" si="40"/>
        <v>0</v>
      </c>
      <c r="KA12" s="177">
        <f t="shared" si="41"/>
        <v>0</v>
      </c>
      <c r="KB12" s="177">
        <f t="shared" si="41"/>
        <v>0</v>
      </c>
      <c r="KC12" s="177">
        <f t="shared" si="41"/>
        <v>0</v>
      </c>
      <c r="KD12" s="177">
        <f t="shared" si="41"/>
        <v>0</v>
      </c>
      <c r="KE12" s="177">
        <f t="shared" si="41"/>
        <v>0</v>
      </c>
      <c r="KF12" s="177">
        <f t="shared" si="41"/>
        <v>0</v>
      </c>
      <c r="KG12" s="177">
        <f t="shared" si="41"/>
        <v>0</v>
      </c>
      <c r="KH12" s="177">
        <f t="shared" si="41"/>
        <v>0</v>
      </c>
      <c r="KI12" s="177">
        <f t="shared" si="41"/>
        <v>0</v>
      </c>
      <c r="KJ12" s="177">
        <f t="shared" si="41"/>
        <v>0</v>
      </c>
      <c r="KK12" s="177">
        <f t="shared" si="42"/>
        <v>0</v>
      </c>
      <c r="KL12" s="177">
        <f t="shared" si="42"/>
        <v>0</v>
      </c>
      <c r="KM12" s="177">
        <f t="shared" si="42"/>
        <v>0</v>
      </c>
      <c r="KN12" s="177">
        <f t="shared" si="42"/>
        <v>0</v>
      </c>
      <c r="KO12" s="177">
        <f t="shared" si="42"/>
        <v>0</v>
      </c>
      <c r="KP12" s="177">
        <f t="shared" si="42"/>
        <v>0</v>
      </c>
      <c r="KQ12" s="177">
        <f t="shared" si="42"/>
        <v>0</v>
      </c>
      <c r="KR12" s="177">
        <f t="shared" si="42"/>
        <v>0</v>
      </c>
      <c r="KS12" s="177">
        <f t="shared" si="42"/>
        <v>0</v>
      </c>
      <c r="KT12" s="177">
        <f t="shared" si="42"/>
        <v>0</v>
      </c>
      <c r="KU12" s="177">
        <f t="shared" si="43"/>
        <v>0</v>
      </c>
      <c r="KV12" s="177">
        <f t="shared" si="43"/>
        <v>0</v>
      </c>
      <c r="KW12" s="177">
        <f t="shared" si="43"/>
        <v>0</v>
      </c>
      <c r="KX12" s="177">
        <f t="shared" si="43"/>
        <v>0</v>
      </c>
      <c r="KY12" s="177">
        <f t="shared" si="43"/>
        <v>0</v>
      </c>
      <c r="KZ12" s="177">
        <f t="shared" si="43"/>
        <v>0</v>
      </c>
      <c r="LA12" s="177">
        <f t="shared" si="43"/>
        <v>0</v>
      </c>
      <c r="LB12" s="177">
        <f t="shared" si="43"/>
        <v>0</v>
      </c>
      <c r="LC12" s="177">
        <f t="shared" si="43"/>
        <v>0</v>
      </c>
      <c r="LD12" s="177">
        <f t="shared" si="43"/>
        <v>0</v>
      </c>
      <c r="LE12" s="177">
        <f t="shared" si="44"/>
        <v>0</v>
      </c>
      <c r="LF12" s="177">
        <f t="shared" si="44"/>
        <v>0</v>
      </c>
      <c r="LG12" s="177">
        <f t="shared" si="44"/>
        <v>0</v>
      </c>
      <c r="LH12" s="177">
        <f t="shared" si="44"/>
        <v>0</v>
      </c>
      <c r="LI12" s="177">
        <f t="shared" si="44"/>
        <v>0</v>
      </c>
      <c r="LJ12" s="177">
        <f t="shared" si="44"/>
        <v>0</v>
      </c>
      <c r="LK12" s="177">
        <f t="shared" si="44"/>
        <v>0</v>
      </c>
      <c r="LL12" s="177">
        <f t="shared" si="44"/>
        <v>0</v>
      </c>
      <c r="LM12" s="177">
        <f t="shared" si="44"/>
        <v>0</v>
      </c>
      <c r="LN12" s="177">
        <f t="shared" si="44"/>
        <v>0</v>
      </c>
      <c r="LO12" s="177">
        <f t="shared" si="45"/>
        <v>0</v>
      </c>
      <c r="LP12" s="177">
        <f t="shared" si="45"/>
        <v>0</v>
      </c>
      <c r="LQ12" s="177">
        <f t="shared" si="45"/>
        <v>0</v>
      </c>
      <c r="LR12" s="177">
        <f t="shared" si="45"/>
        <v>0</v>
      </c>
      <c r="LS12" s="177">
        <f t="shared" si="45"/>
        <v>0</v>
      </c>
      <c r="LT12" s="177">
        <f t="shared" si="45"/>
        <v>0</v>
      </c>
      <c r="LU12" s="177">
        <f t="shared" si="45"/>
        <v>0</v>
      </c>
      <c r="LV12" s="177">
        <f t="shared" si="45"/>
        <v>0</v>
      </c>
      <c r="LW12" s="177">
        <f t="shared" si="45"/>
        <v>0</v>
      </c>
      <c r="LX12" s="177">
        <f t="shared" si="45"/>
        <v>0</v>
      </c>
      <c r="LY12" s="177">
        <f t="shared" si="46"/>
        <v>0</v>
      </c>
      <c r="LZ12" s="177">
        <f t="shared" si="46"/>
        <v>0</v>
      </c>
      <c r="MA12" s="177">
        <f t="shared" si="46"/>
        <v>0</v>
      </c>
      <c r="MB12" s="177">
        <f t="shared" si="46"/>
        <v>0</v>
      </c>
      <c r="MC12" s="177">
        <f t="shared" si="46"/>
        <v>0</v>
      </c>
      <c r="MD12" s="177">
        <f t="shared" si="46"/>
        <v>0</v>
      </c>
      <c r="ME12" s="177">
        <f t="shared" si="46"/>
        <v>0</v>
      </c>
      <c r="MF12" s="177">
        <f t="shared" si="46"/>
        <v>0</v>
      </c>
      <c r="MG12" s="177">
        <f t="shared" si="46"/>
        <v>0</v>
      </c>
      <c r="MH12" s="177">
        <f t="shared" si="46"/>
        <v>0</v>
      </c>
      <c r="MI12" s="177">
        <f t="shared" si="47"/>
        <v>0</v>
      </c>
      <c r="MJ12" s="177">
        <f t="shared" si="47"/>
        <v>0</v>
      </c>
      <c r="MK12" s="177">
        <f t="shared" si="47"/>
        <v>0</v>
      </c>
      <c r="ML12" s="177">
        <f t="shared" si="47"/>
        <v>0</v>
      </c>
      <c r="MM12" s="177">
        <f t="shared" si="47"/>
        <v>0</v>
      </c>
      <c r="MN12" s="177">
        <f t="shared" si="47"/>
        <v>0</v>
      </c>
      <c r="MO12" s="177">
        <f t="shared" si="47"/>
        <v>0</v>
      </c>
      <c r="MP12" s="177">
        <f t="shared" si="47"/>
        <v>0</v>
      </c>
      <c r="MQ12" s="177">
        <f t="shared" si="47"/>
        <v>0</v>
      </c>
      <c r="MR12" s="177">
        <f t="shared" si="47"/>
        <v>0</v>
      </c>
      <c r="MS12" s="177">
        <f t="shared" si="48"/>
        <v>0</v>
      </c>
      <c r="MT12" s="177">
        <f t="shared" si="48"/>
        <v>0</v>
      </c>
      <c r="MU12" s="177">
        <f t="shared" si="48"/>
        <v>0</v>
      </c>
      <c r="MV12" s="177">
        <f t="shared" si="48"/>
        <v>0</v>
      </c>
      <c r="MW12" s="177">
        <f t="shared" si="48"/>
        <v>0</v>
      </c>
      <c r="MX12" s="177">
        <f t="shared" si="48"/>
        <v>0</v>
      </c>
      <c r="MY12" s="177">
        <f t="shared" si="48"/>
        <v>0</v>
      </c>
      <c r="MZ12" s="177">
        <f t="shared" si="48"/>
        <v>0</v>
      </c>
      <c r="NA12" s="177">
        <f t="shared" si="48"/>
        <v>0</v>
      </c>
      <c r="NB12" s="177">
        <f t="shared" si="48"/>
        <v>0</v>
      </c>
      <c r="NC12" s="177">
        <f t="shared" si="48"/>
        <v>0</v>
      </c>
      <c r="ND12" s="177">
        <f t="shared" si="48"/>
        <v>0</v>
      </c>
    </row>
    <row r="13" spans="1:368" ht="18" thickBot="1" x14ac:dyDescent="0.35">
      <c r="A13" s="182" t="s">
        <v>131</v>
      </c>
      <c r="B13" s="138">
        <f>IF(Calculator!C51=0, Calculator!I50, 0)</f>
        <v>0</v>
      </c>
      <c r="C13" s="70">
        <v>1</v>
      </c>
      <c r="D13" s="169">
        <f t="shared" si="12"/>
        <v>0.05</v>
      </c>
      <c r="E13" s="177">
        <f t="shared" si="49"/>
        <v>161.99999999999997</v>
      </c>
      <c r="F13" s="175">
        <f>360 * SUM(D$4:D13)</f>
        <v>179.99999999999997</v>
      </c>
      <c r="G13" s="177">
        <f t="shared" si="13"/>
        <v>0</v>
      </c>
      <c r="H13" s="177">
        <f t="shared" si="13"/>
        <v>0</v>
      </c>
      <c r="I13" s="177">
        <f t="shared" si="13"/>
        <v>0</v>
      </c>
      <c r="J13" s="177">
        <f t="shared" si="13"/>
        <v>0</v>
      </c>
      <c r="K13" s="177">
        <f t="shared" si="13"/>
        <v>0</v>
      </c>
      <c r="L13" s="177">
        <f t="shared" si="13"/>
        <v>0</v>
      </c>
      <c r="M13" s="177">
        <f t="shared" si="13"/>
        <v>0</v>
      </c>
      <c r="N13" s="177">
        <f t="shared" si="13"/>
        <v>0</v>
      </c>
      <c r="O13" s="177">
        <f t="shared" si="13"/>
        <v>0</v>
      </c>
      <c r="P13" s="177">
        <f t="shared" si="13"/>
        <v>0</v>
      </c>
      <c r="Q13" s="177">
        <f t="shared" si="14"/>
        <v>0</v>
      </c>
      <c r="R13" s="177">
        <f t="shared" si="14"/>
        <v>0</v>
      </c>
      <c r="S13" s="177">
        <f t="shared" si="14"/>
        <v>0</v>
      </c>
      <c r="T13" s="177">
        <f t="shared" si="14"/>
        <v>0</v>
      </c>
      <c r="U13" s="177">
        <f t="shared" si="14"/>
        <v>0</v>
      </c>
      <c r="V13" s="177">
        <f t="shared" si="14"/>
        <v>0</v>
      </c>
      <c r="W13" s="177">
        <f t="shared" si="14"/>
        <v>0</v>
      </c>
      <c r="X13" s="177">
        <f t="shared" si="14"/>
        <v>0</v>
      </c>
      <c r="Y13" s="177">
        <f t="shared" si="14"/>
        <v>0</v>
      </c>
      <c r="Z13" s="177">
        <f t="shared" si="14"/>
        <v>0</v>
      </c>
      <c r="AA13" s="177">
        <f t="shared" si="15"/>
        <v>0</v>
      </c>
      <c r="AB13" s="177">
        <f t="shared" si="15"/>
        <v>0</v>
      </c>
      <c r="AC13" s="177">
        <f t="shared" si="15"/>
        <v>0</v>
      </c>
      <c r="AD13" s="177">
        <f t="shared" si="15"/>
        <v>0</v>
      </c>
      <c r="AE13" s="177">
        <f t="shared" si="15"/>
        <v>0</v>
      </c>
      <c r="AF13" s="177">
        <f t="shared" si="15"/>
        <v>0</v>
      </c>
      <c r="AG13" s="177">
        <f t="shared" si="15"/>
        <v>0</v>
      </c>
      <c r="AH13" s="177">
        <f t="shared" si="15"/>
        <v>0</v>
      </c>
      <c r="AI13" s="177">
        <f t="shared" si="15"/>
        <v>0</v>
      </c>
      <c r="AJ13" s="177">
        <f t="shared" si="15"/>
        <v>0</v>
      </c>
      <c r="AK13" s="177">
        <f t="shared" si="16"/>
        <v>0</v>
      </c>
      <c r="AL13" s="177">
        <f t="shared" si="16"/>
        <v>0</v>
      </c>
      <c r="AM13" s="177">
        <f t="shared" si="16"/>
        <v>0</v>
      </c>
      <c r="AN13" s="177">
        <f t="shared" si="16"/>
        <v>0</v>
      </c>
      <c r="AO13" s="177">
        <f t="shared" si="16"/>
        <v>0</v>
      </c>
      <c r="AP13" s="177">
        <f t="shared" si="16"/>
        <v>0</v>
      </c>
      <c r="AQ13" s="177">
        <f t="shared" si="16"/>
        <v>0</v>
      </c>
      <c r="AR13" s="177">
        <f t="shared" si="16"/>
        <v>0</v>
      </c>
      <c r="AS13" s="177">
        <f t="shared" si="16"/>
        <v>0</v>
      </c>
      <c r="AT13" s="177">
        <f t="shared" si="16"/>
        <v>0</v>
      </c>
      <c r="AU13" s="177">
        <f t="shared" si="17"/>
        <v>0</v>
      </c>
      <c r="AV13" s="177">
        <f t="shared" si="17"/>
        <v>0</v>
      </c>
      <c r="AW13" s="177">
        <f t="shared" si="17"/>
        <v>0</v>
      </c>
      <c r="AX13" s="177">
        <f t="shared" si="17"/>
        <v>0</v>
      </c>
      <c r="AY13" s="177">
        <f t="shared" si="17"/>
        <v>0</v>
      </c>
      <c r="AZ13" s="177">
        <f t="shared" si="17"/>
        <v>0</v>
      </c>
      <c r="BA13" s="177">
        <f t="shared" si="17"/>
        <v>0</v>
      </c>
      <c r="BB13" s="177">
        <f t="shared" si="17"/>
        <v>0</v>
      </c>
      <c r="BC13" s="177">
        <f t="shared" si="17"/>
        <v>0</v>
      </c>
      <c r="BD13" s="177">
        <f t="shared" si="17"/>
        <v>0</v>
      </c>
      <c r="BE13" s="177">
        <f t="shared" si="18"/>
        <v>0</v>
      </c>
      <c r="BF13" s="177">
        <f t="shared" si="18"/>
        <v>0</v>
      </c>
      <c r="BG13" s="177">
        <f t="shared" si="18"/>
        <v>0</v>
      </c>
      <c r="BH13" s="177">
        <f t="shared" si="18"/>
        <v>0</v>
      </c>
      <c r="BI13" s="177">
        <f t="shared" si="18"/>
        <v>0</v>
      </c>
      <c r="BJ13" s="177">
        <f t="shared" si="18"/>
        <v>0</v>
      </c>
      <c r="BK13" s="177">
        <f t="shared" si="18"/>
        <v>0</v>
      </c>
      <c r="BL13" s="177">
        <f t="shared" si="18"/>
        <v>0</v>
      </c>
      <c r="BM13" s="177">
        <f t="shared" si="18"/>
        <v>0</v>
      </c>
      <c r="BN13" s="177">
        <f t="shared" si="18"/>
        <v>0</v>
      </c>
      <c r="BO13" s="177">
        <f t="shared" si="19"/>
        <v>0</v>
      </c>
      <c r="BP13" s="177">
        <f t="shared" si="19"/>
        <v>0</v>
      </c>
      <c r="BQ13" s="177">
        <f t="shared" si="19"/>
        <v>0</v>
      </c>
      <c r="BR13" s="177">
        <f t="shared" si="19"/>
        <v>0</v>
      </c>
      <c r="BS13" s="177">
        <f t="shared" si="19"/>
        <v>0</v>
      </c>
      <c r="BT13" s="177">
        <f t="shared" si="19"/>
        <v>0</v>
      </c>
      <c r="BU13" s="177">
        <f t="shared" si="19"/>
        <v>0</v>
      </c>
      <c r="BV13" s="177">
        <f t="shared" si="19"/>
        <v>0</v>
      </c>
      <c r="BW13" s="177">
        <f t="shared" si="19"/>
        <v>0</v>
      </c>
      <c r="BX13" s="177">
        <f t="shared" si="19"/>
        <v>0</v>
      </c>
      <c r="BY13" s="177">
        <f t="shared" si="20"/>
        <v>0</v>
      </c>
      <c r="BZ13" s="177">
        <f t="shared" si="20"/>
        <v>0</v>
      </c>
      <c r="CA13" s="177">
        <f t="shared" si="20"/>
        <v>0</v>
      </c>
      <c r="CB13" s="177">
        <f t="shared" si="20"/>
        <v>0</v>
      </c>
      <c r="CC13" s="177">
        <f t="shared" si="20"/>
        <v>0</v>
      </c>
      <c r="CD13" s="177">
        <f t="shared" si="20"/>
        <v>0</v>
      </c>
      <c r="CE13" s="177">
        <f t="shared" si="20"/>
        <v>0</v>
      </c>
      <c r="CF13" s="177">
        <f t="shared" si="20"/>
        <v>0</v>
      </c>
      <c r="CG13" s="177">
        <f t="shared" si="20"/>
        <v>0</v>
      </c>
      <c r="CH13" s="177">
        <f t="shared" si="20"/>
        <v>0</v>
      </c>
      <c r="CI13" s="177">
        <f t="shared" si="21"/>
        <v>0</v>
      </c>
      <c r="CJ13" s="177">
        <f t="shared" si="21"/>
        <v>0</v>
      </c>
      <c r="CK13" s="177">
        <f t="shared" si="21"/>
        <v>0</v>
      </c>
      <c r="CL13" s="177">
        <f t="shared" si="21"/>
        <v>0</v>
      </c>
      <c r="CM13" s="177">
        <f t="shared" si="21"/>
        <v>0</v>
      </c>
      <c r="CN13" s="177">
        <f t="shared" si="21"/>
        <v>0</v>
      </c>
      <c r="CO13" s="177">
        <f t="shared" si="21"/>
        <v>0</v>
      </c>
      <c r="CP13" s="177">
        <f t="shared" si="21"/>
        <v>0</v>
      </c>
      <c r="CQ13" s="177">
        <f t="shared" si="21"/>
        <v>0</v>
      </c>
      <c r="CR13" s="177">
        <f t="shared" si="21"/>
        <v>0</v>
      </c>
      <c r="CS13" s="177">
        <f t="shared" si="22"/>
        <v>0</v>
      </c>
      <c r="CT13" s="177">
        <f t="shared" si="22"/>
        <v>0</v>
      </c>
      <c r="CU13" s="177">
        <f t="shared" si="22"/>
        <v>0</v>
      </c>
      <c r="CV13" s="177">
        <f t="shared" si="22"/>
        <v>0</v>
      </c>
      <c r="CW13" s="177">
        <f t="shared" si="22"/>
        <v>0</v>
      </c>
      <c r="CX13" s="177">
        <f t="shared" si="22"/>
        <v>0</v>
      </c>
      <c r="CY13" s="177">
        <f t="shared" si="22"/>
        <v>0</v>
      </c>
      <c r="CZ13" s="177">
        <f t="shared" si="22"/>
        <v>0</v>
      </c>
      <c r="DA13" s="177">
        <f t="shared" si="22"/>
        <v>0</v>
      </c>
      <c r="DB13" s="177">
        <f t="shared" si="22"/>
        <v>0</v>
      </c>
      <c r="DC13" s="177">
        <f t="shared" si="23"/>
        <v>0</v>
      </c>
      <c r="DD13" s="177">
        <f t="shared" si="23"/>
        <v>0</v>
      </c>
      <c r="DE13" s="177">
        <f t="shared" si="23"/>
        <v>0</v>
      </c>
      <c r="DF13" s="177">
        <f t="shared" si="23"/>
        <v>0</v>
      </c>
      <c r="DG13" s="177">
        <f t="shared" si="23"/>
        <v>0</v>
      </c>
      <c r="DH13" s="177">
        <f t="shared" si="23"/>
        <v>0</v>
      </c>
      <c r="DI13" s="177">
        <f t="shared" si="23"/>
        <v>0</v>
      </c>
      <c r="DJ13" s="177">
        <f t="shared" si="23"/>
        <v>0</v>
      </c>
      <c r="DK13" s="177">
        <f t="shared" si="23"/>
        <v>0</v>
      </c>
      <c r="DL13" s="177">
        <f t="shared" si="23"/>
        <v>0</v>
      </c>
      <c r="DM13" s="177">
        <f t="shared" si="24"/>
        <v>0</v>
      </c>
      <c r="DN13" s="177">
        <f t="shared" si="24"/>
        <v>0</v>
      </c>
      <c r="DO13" s="177">
        <f t="shared" si="24"/>
        <v>0</v>
      </c>
      <c r="DP13" s="177">
        <f t="shared" si="24"/>
        <v>0</v>
      </c>
      <c r="DQ13" s="177">
        <f t="shared" si="24"/>
        <v>0</v>
      </c>
      <c r="DR13" s="177">
        <f t="shared" si="24"/>
        <v>0</v>
      </c>
      <c r="DS13" s="177">
        <f t="shared" si="24"/>
        <v>0</v>
      </c>
      <c r="DT13" s="177">
        <f t="shared" si="24"/>
        <v>0</v>
      </c>
      <c r="DU13" s="177">
        <f t="shared" si="24"/>
        <v>0</v>
      </c>
      <c r="DV13" s="177">
        <f t="shared" si="24"/>
        <v>0</v>
      </c>
      <c r="DW13" s="177">
        <f t="shared" si="25"/>
        <v>0</v>
      </c>
      <c r="DX13" s="177">
        <f t="shared" si="25"/>
        <v>0</v>
      </c>
      <c r="DY13" s="177">
        <f t="shared" si="25"/>
        <v>0</v>
      </c>
      <c r="DZ13" s="177">
        <f t="shared" si="25"/>
        <v>0</v>
      </c>
      <c r="EA13" s="177">
        <f t="shared" si="25"/>
        <v>0</v>
      </c>
      <c r="EB13" s="177">
        <f t="shared" si="25"/>
        <v>0</v>
      </c>
      <c r="EC13" s="177">
        <f t="shared" si="25"/>
        <v>0</v>
      </c>
      <c r="ED13" s="177">
        <f t="shared" si="25"/>
        <v>0</v>
      </c>
      <c r="EE13" s="177">
        <f t="shared" si="25"/>
        <v>0</v>
      </c>
      <c r="EF13" s="177">
        <f t="shared" si="25"/>
        <v>0</v>
      </c>
      <c r="EG13" s="177">
        <f t="shared" si="26"/>
        <v>0</v>
      </c>
      <c r="EH13" s="177">
        <f t="shared" si="26"/>
        <v>0</v>
      </c>
      <c r="EI13" s="177">
        <f t="shared" si="26"/>
        <v>0</v>
      </c>
      <c r="EJ13" s="177">
        <f t="shared" si="26"/>
        <v>0</v>
      </c>
      <c r="EK13" s="177">
        <f t="shared" si="26"/>
        <v>0</v>
      </c>
      <c r="EL13" s="177">
        <f t="shared" si="26"/>
        <v>0</v>
      </c>
      <c r="EM13" s="177">
        <f t="shared" si="26"/>
        <v>0</v>
      </c>
      <c r="EN13" s="177">
        <f t="shared" si="26"/>
        <v>0</v>
      </c>
      <c r="EO13" s="177">
        <f t="shared" si="26"/>
        <v>0</v>
      </c>
      <c r="EP13" s="177">
        <f t="shared" si="26"/>
        <v>0</v>
      </c>
      <c r="EQ13" s="177">
        <f t="shared" si="27"/>
        <v>0</v>
      </c>
      <c r="ER13" s="177">
        <f t="shared" si="27"/>
        <v>0</v>
      </c>
      <c r="ES13" s="177">
        <f t="shared" si="27"/>
        <v>0</v>
      </c>
      <c r="ET13" s="177">
        <f t="shared" si="27"/>
        <v>0</v>
      </c>
      <c r="EU13" s="177">
        <f t="shared" si="27"/>
        <v>0</v>
      </c>
      <c r="EV13" s="177">
        <f t="shared" si="27"/>
        <v>0</v>
      </c>
      <c r="EW13" s="177">
        <f t="shared" si="27"/>
        <v>0</v>
      </c>
      <c r="EX13" s="177">
        <f t="shared" si="27"/>
        <v>0</v>
      </c>
      <c r="EY13" s="177">
        <f t="shared" si="27"/>
        <v>0</v>
      </c>
      <c r="EZ13" s="177">
        <f t="shared" si="27"/>
        <v>0</v>
      </c>
      <c r="FA13" s="177">
        <f t="shared" si="28"/>
        <v>0</v>
      </c>
      <c r="FB13" s="177">
        <f t="shared" si="28"/>
        <v>0</v>
      </c>
      <c r="FC13" s="177">
        <f t="shared" si="28"/>
        <v>0</v>
      </c>
      <c r="FD13" s="177">
        <f t="shared" si="28"/>
        <v>0</v>
      </c>
      <c r="FE13" s="177">
        <f t="shared" si="28"/>
        <v>0</v>
      </c>
      <c r="FF13" s="177">
        <f t="shared" si="28"/>
        <v>0</v>
      </c>
      <c r="FG13" s="177">
        <f t="shared" si="28"/>
        <v>0</v>
      </c>
      <c r="FH13" s="177">
        <f t="shared" si="28"/>
        <v>0</v>
      </c>
      <c r="FI13" s="177">
        <f t="shared" si="28"/>
        <v>0</v>
      </c>
      <c r="FJ13" s="177">
        <f t="shared" si="28"/>
        <v>0</v>
      </c>
      <c r="FK13" s="177">
        <f t="shared" si="29"/>
        <v>0</v>
      </c>
      <c r="FL13" s="177">
        <f t="shared" si="29"/>
        <v>0</v>
      </c>
      <c r="FM13" s="177">
        <f t="shared" si="29"/>
        <v>0</v>
      </c>
      <c r="FN13" s="177">
        <f t="shared" si="29"/>
        <v>0</v>
      </c>
      <c r="FO13" s="177">
        <f t="shared" si="29"/>
        <v>0</v>
      </c>
      <c r="FP13" s="177">
        <f t="shared" si="29"/>
        <v>0</v>
      </c>
      <c r="FQ13" s="177">
        <f t="shared" si="29"/>
        <v>0</v>
      </c>
      <c r="FR13" s="177">
        <f t="shared" si="29"/>
        <v>0</v>
      </c>
      <c r="FS13" s="177">
        <f t="shared" si="29"/>
        <v>0</v>
      </c>
      <c r="FT13" s="177">
        <f t="shared" si="29"/>
        <v>0</v>
      </c>
      <c r="FU13" s="177">
        <f t="shared" si="30"/>
        <v>0</v>
      </c>
      <c r="FV13" s="177">
        <f t="shared" si="30"/>
        <v>0</v>
      </c>
      <c r="FW13" s="177">
        <f t="shared" si="30"/>
        <v>0</v>
      </c>
      <c r="FX13" s="177">
        <f t="shared" si="30"/>
        <v>0</v>
      </c>
      <c r="FY13" s="177">
        <f t="shared" si="30"/>
        <v>0</v>
      </c>
      <c r="FZ13" s="177">
        <f t="shared" si="30"/>
        <v>0</v>
      </c>
      <c r="GA13" s="177">
        <f t="shared" si="30"/>
        <v>0</v>
      </c>
      <c r="GB13" s="177">
        <f t="shared" si="30"/>
        <v>0</v>
      </c>
      <c r="GC13" s="177">
        <f t="shared" si="30"/>
        <v>0</v>
      </c>
      <c r="GD13" s="177">
        <f t="shared" si="30"/>
        <v>0</v>
      </c>
      <c r="GE13" s="177">
        <f t="shared" si="31"/>
        <v>0</v>
      </c>
      <c r="GF13" s="177">
        <f t="shared" si="31"/>
        <v>0</v>
      </c>
      <c r="GG13" s="177">
        <f t="shared" si="31"/>
        <v>0</v>
      </c>
      <c r="GH13" s="177">
        <f t="shared" si="31"/>
        <v>0</v>
      </c>
      <c r="GI13" s="177">
        <f t="shared" si="31"/>
        <v>0</v>
      </c>
      <c r="GJ13" s="177">
        <f t="shared" si="31"/>
        <v>0</v>
      </c>
      <c r="GK13" s="177">
        <f t="shared" si="31"/>
        <v>0</v>
      </c>
      <c r="GL13" s="177">
        <f t="shared" si="31"/>
        <v>0</v>
      </c>
      <c r="GM13" s="177">
        <f t="shared" si="31"/>
        <v>0</v>
      </c>
      <c r="GN13" s="177">
        <f t="shared" si="31"/>
        <v>0</v>
      </c>
      <c r="GO13" s="177">
        <f t="shared" si="32"/>
        <v>0</v>
      </c>
      <c r="GP13" s="177">
        <f t="shared" si="32"/>
        <v>0</v>
      </c>
      <c r="GQ13" s="177">
        <f t="shared" si="32"/>
        <v>0</v>
      </c>
      <c r="GR13" s="177">
        <f t="shared" si="32"/>
        <v>0</v>
      </c>
      <c r="GS13" s="177">
        <f t="shared" si="32"/>
        <v>0</v>
      </c>
      <c r="GT13" s="177">
        <f t="shared" si="32"/>
        <v>0</v>
      </c>
      <c r="GU13" s="177">
        <f t="shared" si="32"/>
        <v>0</v>
      </c>
      <c r="GV13" s="177">
        <f t="shared" si="32"/>
        <v>0</v>
      </c>
      <c r="GW13" s="177">
        <f t="shared" si="32"/>
        <v>0</v>
      </c>
      <c r="GX13" s="177">
        <f t="shared" si="32"/>
        <v>0</v>
      </c>
      <c r="GY13" s="177">
        <f t="shared" si="33"/>
        <v>0</v>
      </c>
      <c r="GZ13" s="177">
        <f t="shared" si="33"/>
        <v>0</v>
      </c>
      <c r="HA13" s="177">
        <f t="shared" si="33"/>
        <v>0</v>
      </c>
      <c r="HB13" s="177">
        <f t="shared" si="33"/>
        <v>0</v>
      </c>
      <c r="HC13" s="177">
        <f t="shared" si="33"/>
        <v>0</v>
      </c>
      <c r="HD13" s="177">
        <f t="shared" si="33"/>
        <v>0</v>
      </c>
      <c r="HE13" s="177">
        <f t="shared" si="33"/>
        <v>0</v>
      </c>
      <c r="HF13" s="177">
        <f t="shared" si="33"/>
        <v>0</v>
      </c>
      <c r="HG13" s="177">
        <f t="shared" si="33"/>
        <v>0</v>
      </c>
      <c r="HH13" s="177">
        <f t="shared" si="33"/>
        <v>0</v>
      </c>
      <c r="HI13" s="177">
        <f t="shared" si="34"/>
        <v>0</v>
      </c>
      <c r="HJ13" s="177">
        <f t="shared" si="34"/>
        <v>0</v>
      </c>
      <c r="HK13" s="177">
        <f t="shared" si="34"/>
        <v>0</v>
      </c>
      <c r="HL13" s="177">
        <f t="shared" si="34"/>
        <v>0</v>
      </c>
      <c r="HM13" s="177">
        <f t="shared" si="34"/>
        <v>0</v>
      </c>
      <c r="HN13" s="177">
        <f t="shared" si="34"/>
        <v>0</v>
      </c>
      <c r="HO13" s="177">
        <f t="shared" si="34"/>
        <v>0</v>
      </c>
      <c r="HP13" s="177">
        <f t="shared" si="34"/>
        <v>0</v>
      </c>
      <c r="HQ13" s="177">
        <f t="shared" si="34"/>
        <v>0</v>
      </c>
      <c r="HR13" s="177">
        <f t="shared" si="34"/>
        <v>0</v>
      </c>
      <c r="HS13" s="177">
        <f t="shared" si="35"/>
        <v>0</v>
      </c>
      <c r="HT13" s="177">
        <f t="shared" si="35"/>
        <v>0</v>
      </c>
      <c r="HU13" s="177">
        <f t="shared" si="35"/>
        <v>0</v>
      </c>
      <c r="HV13" s="177">
        <f t="shared" si="35"/>
        <v>0</v>
      </c>
      <c r="HW13" s="177">
        <f t="shared" si="35"/>
        <v>0</v>
      </c>
      <c r="HX13" s="177">
        <f t="shared" si="35"/>
        <v>0</v>
      </c>
      <c r="HY13" s="177">
        <f t="shared" si="35"/>
        <v>0</v>
      </c>
      <c r="HZ13" s="177">
        <f t="shared" si="35"/>
        <v>0</v>
      </c>
      <c r="IA13" s="177">
        <f t="shared" si="35"/>
        <v>0</v>
      </c>
      <c r="IB13" s="177">
        <f t="shared" si="35"/>
        <v>0</v>
      </c>
      <c r="IC13" s="177">
        <f t="shared" si="36"/>
        <v>0</v>
      </c>
      <c r="ID13" s="177">
        <f t="shared" si="36"/>
        <v>0</v>
      </c>
      <c r="IE13" s="177">
        <f t="shared" si="36"/>
        <v>0</v>
      </c>
      <c r="IF13" s="177">
        <f t="shared" si="36"/>
        <v>0</v>
      </c>
      <c r="IG13" s="177">
        <f t="shared" si="36"/>
        <v>0</v>
      </c>
      <c r="IH13" s="177">
        <f t="shared" si="36"/>
        <v>0</v>
      </c>
      <c r="II13" s="177">
        <f t="shared" si="36"/>
        <v>0</v>
      </c>
      <c r="IJ13" s="177">
        <f t="shared" si="36"/>
        <v>0</v>
      </c>
      <c r="IK13" s="177">
        <f t="shared" si="36"/>
        <v>0</v>
      </c>
      <c r="IL13" s="177">
        <f t="shared" si="36"/>
        <v>0</v>
      </c>
      <c r="IM13" s="177">
        <f t="shared" si="37"/>
        <v>0</v>
      </c>
      <c r="IN13" s="177">
        <f t="shared" si="37"/>
        <v>0</v>
      </c>
      <c r="IO13" s="177">
        <f t="shared" si="37"/>
        <v>0</v>
      </c>
      <c r="IP13" s="177">
        <f t="shared" si="37"/>
        <v>0</v>
      </c>
      <c r="IQ13" s="177">
        <f t="shared" si="37"/>
        <v>0</v>
      </c>
      <c r="IR13" s="177">
        <f t="shared" si="37"/>
        <v>0</v>
      </c>
      <c r="IS13" s="177">
        <f t="shared" si="37"/>
        <v>0</v>
      </c>
      <c r="IT13" s="177">
        <f t="shared" si="37"/>
        <v>0</v>
      </c>
      <c r="IU13" s="177">
        <f t="shared" si="37"/>
        <v>0</v>
      </c>
      <c r="IV13" s="177">
        <f t="shared" si="37"/>
        <v>0</v>
      </c>
      <c r="IW13" s="177">
        <f t="shared" si="38"/>
        <v>0</v>
      </c>
      <c r="IX13" s="177">
        <f t="shared" si="38"/>
        <v>0</v>
      </c>
      <c r="IY13" s="177">
        <f t="shared" si="38"/>
        <v>0</v>
      </c>
      <c r="IZ13" s="177">
        <f t="shared" si="38"/>
        <v>0</v>
      </c>
      <c r="JA13" s="177">
        <f t="shared" si="38"/>
        <v>0</v>
      </c>
      <c r="JB13" s="177">
        <f t="shared" si="38"/>
        <v>0</v>
      </c>
      <c r="JC13" s="177">
        <f t="shared" si="38"/>
        <v>0</v>
      </c>
      <c r="JD13" s="177">
        <f t="shared" si="38"/>
        <v>0</v>
      </c>
      <c r="JE13" s="177">
        <f t="shared" si="38"/>
        <v>0</v>
      </c>
      <c r="JF13" s="177">
        <f t="shared" si="38"/>
        <v>0</v>
      </c>
      <c r="JG13" s="177">
        <f t="shared" si="39"/>
        <v>0</v>
      </c>
      <c r="JH13" s="177">
        <f t="shared" si="39"/>
        <v>0</v>
      </c>
      <c r="JI13" s="177">
        <f t="shared" si="39"/>
        <v>0</v>
      </c>
      <c r="JJ13" s="177">
        <f t="shared" si="39"/>
        <v>0</v>
      </c>
      <c r="JK13" s="177">
        <f t="shared" si="39"/>
        <v>0</v>
      </c>
      <c r="JL13" s="177">
        <f t="shared" si="39"/>
        <v>0</v>
      </c>
      <c r="JM13" s="177">
        <f t="shared" si="39"/>
        <v>0</v>
      </c>
      <c r="JN13" s="177">
        <f t="shared" si="39"/>
        <v>0</v>
      </c>
      <c r="JO13" s="177">
        <f t="shared" si="39"/>
        <v>0</v>
      </c>
      <c r="JP13" s="177">
        <f t="shared" si="39"/>
        <v>0</v>
      </c>
      <c r="JQ13" s="177">
        <f t="shared" si="40"/>
        <v>0</v>
      </c>
      <c r="JR13" s="177">
        <f t="shared" si="40"/>
        <v>0</v>
      </c>
      <c r="JS13" s="177">
        <f t="shared" si="40"/>
        <v>0</v>
      </c>
      <c r="JT13" s="177">
        <f t="shared" si="40"/>
        <v>0</v>
      </c>
      <c r="JU13" s="177">
        <f t="shared" si="40"/>
        <v>0</v>
      </c>
      <c r="JV13" s="177">
        <f t="shared" si="40"/>
        <v>0</v>
      </c>
      <c r="JW13" s="177">
        <f t="shared" si="40"/>
        <v>0</v>
      </c>
      <c r="JX13" s="177">
        <f t="shared" si="40"/>
        <v>0</v>
      </c>
      <c r="JY13" s="177">
        <f t="shared" si="40"/>
        <v>0</v>
      </c>
      <c r="JZ13" s="177">
        <f t="shared" si="40"/>
        <v>0</v>
      </c>
      <c r="KA13" s="177">
        <f t="shared" si="41"/>
        <v>0</v>
      </c>
      <c r="KB13" s="177">
        <f t="shared" si="41"/>
        <v>0</v>
      </c>
      <c r="KC13" s="177">
        <f t="shared" si="41"/>
        <v>0</v>
      </c>
      <c r="KD13" s="177">
        <f t="shared" si="41"/>
        <v>0</v>
      </c>
      <c r="KE13" s="177">
        <f t="shared" si="41"/>
        <v>0</v>
      </c>
      <c r="KF13" s="177">
        <f t="shared" si="41"/>
        <v>0</v>
      </c>
      <c r="KG13" s="177">
        <f t="shared" si="41"/>
        <v>0</v>
      </c>
      <c r="KH13" s="177">
        <f t="shared" si="41"/>
        <v>0</v>
      </c>
      <c r="KI13" s="177">
        <f t="shared" si="41"/>
        <v>0</v>
      </c>
      <c r="KJ13" s="177">
        <f t="shared" si="41"/>
        <v>0</v>
      </c>
      <c r="KK13" s="177">
        <f t="shared" si="42"/>
        <v>0</v>
      </c>
      <c r="KL13" s="177">
        <f t="shared" si="42"/>
        <v>0</v>
      </c>
      <c r="KM13" s="177">
        <f t="shared" si="42"/>
        <v>0</v>
      </c>
      <c r="KN13" s="177">
        <f t="shared" si="42"/>
        <v>0</v>
      </c>
      <c r="KO13" s="177">
        <f t="shared" si="42"/>
        <v>0</v>
      </c>
      <c r="KP13" s="177">
        <f t="shared" si="42"/>
        <v>0</v>
      </c>
      <c r="KQ13" s="177">
        <f t="shared" si="42"/>
        <v>0</v>
      </c>
      <c r="KR13" s="177">
        <f t="shared" si="42"/>
        <v>0</v>
      </c>
      <c r="KS13" s="177">
        <f t="shared" si="42"/>
        <v>0</v>
      </c>
      <c r="KT13" s="177">
        <f t="shared" si="42"/>
        <v>0</v>
      </c>
      <c r="KU13" s="177">
        <f t="shared" si="43"/>
        <v>0</v>
      </c>
      <c r="KV13" s="177">
        <f t="shared" si="43"/>
        <v>0</v>
      </c>
      <c r="KW13" s="177">
        <f t="shared" si="43"/>
        <v>0</v>
      </c>
      <c r="KX13" s="177">
        <f t="shared" si="43"/>
        <v>0</v>
      </c>
      <c r="KY13" s="177">
        <f t="shared" si="43"/>
        <v>0</v>
      </c>
      <c r="KZ13" s="177">
        <f t="shared" si="43"/>
        <v>0</v>
      </c>
      <c r="LA13" s="177">
        <f t="shared" si="43"/>
        <v>0</v>
      </c>
      <c r="LB13" s="177">
        <f t="shared" si="43"/>
        <v>0</v>
      </c>
      <c r="LC13" s="177">
        <f t="shared" si="43"/>
        <v>0</v>
      </c>
      <c r="LD13" s="177">
        <f t="shared" si="43"/>
        <v>0</v>
      </c>
      <c r="LE13" s="177">
        <f t="shared" si="44"/>
        <v>0</v>
      </c>
      <c r="LF13" s="177">
        <f t="shared" si="44"/>
        <v>0</v>
      </c>
      <c r="LG13" s="177">
        <f t="shared" si="44"/>
        <v>0</v>
      </c>
      <c r="LH13" s="177">
        <f t="shared" si="44"/>
        <v>0</v>
      </c>
      <c r="LI13" s="177">
        <f t="shared" si="44"/>
        <v>0</v>
      </c>
      <c r="LJ13" s="177">
        <f t="shared" si="44"/>
        <v>0</v>
      </c>
      <c r="LK13" s="177">
        <f t="shared" si="44"/>
        <v>0</v>
      </c>
      <c r="LL13" s="177">
        <f t="shared" si="44"/>
        <v>0</v>
      </c>
      <c r="LM13" s="177">
        <f t="shared" si="44"/>
        <v>0</v>
      </c>
      <c r="LN13" s="177">
        <f t="shared" si="44"/>
        <v>0</v>
      </c>
      <c r="LO13" s="177">
        <f t="shared" si="45"/>
        <v>0</v>
      </c>
      <c r="LP13" s="177">
        <f t="shared" si="45"/>
        <v>0</v>
      </c>
      <c r="LQ13" s="177">
        <f t="shared" si="45"/>
        <v>0</v>
      </c>
      <c r="LR13" s="177">
        <f t="shared" si="45"/>
        <v>0</v>
      </c>
      <c r="LS13" s="177">
        <f t="shared" si="45"/>
        <v>0</v>
      </c>
      <c r="LT13" s="177">
        <f t="shared" si="45"/>
        <v>0</v>
      </c>
      <c r="LU13" s="177">
        <f t="shared" si="45"/>
        <v>0</v>
      </c>
      <c r="LV13" s="177">
        <f t="shared" si="45"/>
        <v>0</v>
      </c>
      <c r="LW13" s="177">
        <f t="shared" si="45"/>
        <v>0</v>
      </c>
      <c r="LX13" s="177">
        <f t="shared" si="45"/>
        <v>0</v>
      </c>
      <c r="LY13" s="177">
        <f t="shared" si="46"/>
        <v>0</v>
      </c>
      <c r="LZ13" s="177">
        <f t="shared" si="46"/>
        <v>0</v>
      </c>
      <c r="MA13" s="177">
        <f t="shared" si="46"/>
        <v>0</v>
      </c>
      <c r="MB13" s="177">
        <f t="shared" si="46"/>
        <v>0</v>
      </c>
      <c r="MC13" s="177">
        <f t="shared" si="46"/>
        <v>0</v>
      </c>
      <c r="MD13" s="177">
        <f t="shared" si="46"/>
        <v>0</v>
      </c>
      <c r="ME13" s="177">
        <f t="shared" si="46"/>
        <v>0</v>
      </c>
      <c r="MF13" s="177">
        <f t="shared" si="46"/>
        <v>0</v>
      </c>
      <c r="MG13" s="177">
        <f t="shared" si="46"/>
        <v>0</v>
      </c>
      <c r="MH13" s="177">
        <f t="shared" si="46"/>
        <v>0</v>
      </c>
      <c r="MI13" s="177">
        <f t="shared" si="47"/>
        <v>0</v>
      </c>
      <c r="MJ13" s="177">
        <f t="shared" si="47"/>
        <v>0</v>
      </c>
      <c r="MK13" s="177">
        <f t="shared" si="47"/>
        <v>0</v>
      </c>
      <c r="ML13" s="177">
        <f t="shared" si="47"/>
        <v>0</v>
      </c>
      <c r="MM13" s="177">
        <f t="shared" si="47"/>
        <v>0</v>
      </c>
      <c r="MN13" s="177">
        <f t="shared" si="47"/>
        <v>0</v>
      </c>
      <c r="MO13" s="177">
        <f t="shared" si="47"/>
        <v>0</v>
      </c>
      <c r="MP13" s="177">
        <f t="shared" si="47"/>
        <v>0</v>
      </c>
      <c r="MQ13" s="177">
        <f t="shared" si="47"/>
        <v>0</v>
      </c>
      <c r="MR13" s="177">
        <f t="shared" si="47"/>
        <v>0</v>
      </c>
      <c r="MS13" s="177">
        <f t="shared" si="48"/>
        <v>0</v>
      </c>
      <c r="MT13" s="177">
        <f t="shared" si="48"/>
        <v>0</v>
      </c>
      <c r="MU13" s="177">
        <f t="shared" si="48"/>
        <v>0</v>
      </c>
      <c r="MV13" s="177">
        <f t="shared" si="48"/>
        <v>0</v>
      </c>
      <c r="MW13" s="177">
        <f t="shared" si="48"/>
        <v>0</v>
      </c>
      <c r="MX13" s="177">
        <f t="shared" si="48"/>
        <v>0</v>
      </c>
      <c r="MY13" s="177">
        <f t="shared" si="48"/>
        <v>0</v>
      </c>
      <c r="MZ13" s="177">
        <f t="shared" si="48"/>
        <v>0</v>
      </c>
      <c r="NA13" s="177">
        <f t="shared" si="48"/>
        <v>0</v>
      </c>
      <c r="NB13" s="177">
        <f t="shared" si="48"/>
        <v>0</v>
      </c>
      <c r="NC13" s="177">
        <f t="shared" si="48"/>
        <v>0</v>
      </c>
      <c r="ND13" s="177">
        <f t="shared" si="48"/>
        <v>0</v>
      </c>
    </row>
    <row r="14" spans="1:368" ht="18" thickBot="1" x14ac:dyDescent="0.35">
      <c r="A14" s="128" t="s">
        <v>132</v>
      </c>
      <c r="B14" s="71">
        <f>IF(Calculator!C25=0, Calculator!J24, 0)</f>
        <v>0</v>
      </c>
      <c r="C14" s="71">
        <v>1</v>
      </c>
      <c r="D14" s="170">
        <f t="shared" si="12"/>
        <v>0.05</v>
      </c>
      <c r="E14" s="177">
        <f t="shared" si="49"/>
        <v>179.99999999999997</v>
      </c>
      <c r="F14" s="175">
        <f>360 * SUM(D$4:D14)</f>
        <v>197.99999999999997</v>
      </c>
      <c r="G14" s="177">
        <f t="shared" ref="G14:BR14" si="54">IF(AND(G$1&gt;=$E14,G$1&lt;=$F14),$B14,0)</f>
        <v>0</v>
      </c>
      <c r="H14" s="177">
        <f t="shared" si="54"/>
        <v>0</v>
      </c>
      <c r="I14" s="177">
        <f t="shared" si="54"/>
        <v>0</v>
      </c>
      <c r="J14" s="177">
        <f t="shared" si="54"/>
        <v>0</v>
      </c>
      <c r="K14" s="177">
        <f t="shared" si="54"/>
        <v>0</v>
      </c>
      <c r="L14" s="177">
        <f t="shared" si="54"/>
        <v>0</v>
      </c>
      <c r="M14" s="177">
        <f t="shared" si="54"/>
        <v>0</v>
      </c>
      <c r="N14" s="177">
        <f t="shared" si="54"/>
        <v>0</v>
      </c>
      <c r="O14" s="177">
        <f t="shared" si="54"/>
        <v>0</v>
      </c>
      <c r="P14" s="177">
        <f t="shared" si="54"/>
        <v>0</v>
      </c>
      <c r="Q14" s="177">
        <f t="shared" si="54"/>
        <v>0</v>
      </c>
      <c r="R14" s="177">
        <f t="shared" si="54"/>
        <v>0</v>
      </c>
      <c r="S14" s="177">
        <f t="shared" si="54"/>
        <v>0</v>
      </c>
      <c r="T14" s="177">
        <f t="shared" si="54"/>
        <v>0</v>
      </c>
      <c r="U14" s="177">
        <f t="shared" si="54"/>
        <v>0</v>
      </c>
      <c r="V14" s="177">
        <f t="shared" si="54"/>
        <v>0</v>
      </c>
      <c r="W14" s="177">
        <f t="shared" si="54"/>
        <v>0</v>
      </c>
      <c r="X14" s="177">
        <f t="shared" si="54"/>
        <v>0</v>
      </c>
      <c r="Y14" s="177">
        <f t="shared" si="54"/>
        <v>0</v>
      </c>
      <c r="Z14" s="177">
        <f t="shared" si="54"/>
        <v>0</v>
      </c>
      <c r="AA14" s="177">
        <f t="shared" si="54"/>
        <v>0</v>
      </c>
      <c r="AB14" s="177">
        <f t="shared" si="54"/>
        <v>0</v>
      </c>
      <c r="AC14" s="177">
        <f t="shared" si="54"/>
        <v>0</v>
      </c>
      <c r="AD14" s="177">
        <f t="shared" si="54"/>
        <v>0</v>
      </c>
      <c r="AE14" s="177">
        <f t="shared" si="54"/>
        <v>0</v>
      </c>
      <c r="AF14" s="177">
        <f t="shared" si="54"/>
        <v>0</v>
      </c>
      <c r="AG14" s="177">
        <f t="shared" si="54"/>
        <v>0</v>
      </c>
      <c r="AH14" s="177">
        <f t="shared" si="54"/>
        <v>0</v>
      </c>
      <c r="AI14" s="177">
        <f t="shared" si="54"/>
        <v>0</v>
      </c>
      <c r="AJ14" s="177">
        <f t="shared" si="54"/>
        <v>0</v>
      </c>
      <c r="AK14" s="177">
        <f t="shared" si="54"/>
        <v>0</v>
      </c>
      <c r="AL14" s="177">
        <f t="shared" si="54"/>
        <v>0</v>
      </c>
      <c r="AM14" s="177">
        <f t="shared" si="54"/>
        <v>0</v>
      </c>
      <c r="AN14" s="177">
        <f t="shared" si="54"/>
        <v>0</v>
      </c>
      <c r="AO14" s="177">
        <f t="shared" si="54"/>
        <v>0</v>
      </c>
      <c r="AP14" s="177">
        <f t="shared" si="54"/>
        <v>0</v>
      </c>
      <c r="AQ14" s="177">
        <f t="shared" si="54"/>
        <v>0</v>
      </c>
      <c r="AR14" s="177">
        <f t="shared" si="54"/>
        <v>0</v>
      </c>
      <c r="AS14" s="177">
        <f t="shared" si="54"/>
        <v>0</v>
      </c>
      <c r="AT14" s="177">
        <f t="shared" si="54"/>
        <v>0</v>
      </c>
      <c r="AU14" s="177">
        <f t="shared" si="54"/>
        <v>0</v>
      </c>
      <c r="AV14" s="177">
        <f t="shared" si="54"/>
        <v>0</v>
      </c>
      <c r="AW14" s="177">
        <f t="shared" si="54"/>
        <v>0</v>
      </c>
      <c r="AX14" s="177">
        <f t="shared" si="54"/>
        <v>0</v>
      </c>
      <c r="AY14" s="177">
        <f t="shared" si="54"/>
        <v>0</v>
      </c>
      <c r="AZ14" s="177">
        <f t="shared" si="54"/>
        <v>0</v>
      </c>
      <c r="BA14" s="177">
        <f t="shared" si="54"/>
        <v>0</v>
      </c>
      <c r="BB14" s="177">
        <f t="shared" si="54"/>
        <v>0</v>
      </c>
      <c r="BC14" s="177">
        <f t="shared" si="54"/>
        <v>0</v>
      </c>
      <c r="BD14" s="177">
        <f t="shared" si="54"/>
        <v>0</v>
      </c>
      <c r="BE14" s="177">
        <f t="shared" si="54"/>
        <v>0</v>
      </c>
      <c r="BF14" s="177">
        <f t="shared" si="54"/>
        <v>0</v>
      </c>
      <c r="BG14" s="177">
        <f t="shared" si="54"/>
        <v>0</v>
      </c>
      <c r="BH14" s="177">
        <f t="shared" si="54"/>
        <v>0</v>
      </c>
      <c r="BI14" s="177">
        <f t="shared" si="54"/>
        <v>0</v>
      </c>
      <c r="BJ14" s="177">
        <f t="shared" si="54"/>
        <v>0</v>
      </c>
      <c r="BK14" s="177">
        <f t="shared" si="54"/>
        <v>0</v>
      </c>
      <c r="BL14" s="177">
        <f t="shared" si="54"/>
        <v>0</v>
      </c>
      <c r="BM14" s="177">
        <f t="shared" si="54"/>
        <v>0</v>
      </c>
      <c r="BN14" s="177">
        <f t="shared" si="54"/>
        <v>0</v>
      </c>
      <c r="BO14" s="177">
        <f t="shared" si="54"/>
        <v>0</v>
      </c>
      <c r="BP14" s="177">
        <f t="shared" si="54"/>
        <v>0</v>
      </c>
      <c r="BQ14" s="177">
        <f t="shared" si="54"/>
        <v>0</v>
      </c>
      <c r="BR14" s="177">
        <f t="shared" si="54"/>
        <v>0</v>
      </c>
      <c r="BS14" s="177">
        <f t="shared" ref="BS14:ED14" si="55">IF(AND(BS$1&gt;=$E14,BS$1&lt;=$F14),$B14,0)</f>
        <v>0</v>
      </c>
      <c r="BT14" s="177">
        <f t="shared" si="55"/>
        <v>0</v>
      </c>
      <c r="BU14" s="177">
        <f t="shared" si="55"/>
        <v>0</v>
      </c>
      <c r="BV14" s="177">
        <f t="shared" si="55"/>
        <v>0</v>
      </c>
      <c r="BW14" s="177">
        <f t="shared" si="55"/>
        <v>0</v>
      </c>
      <c r="BX14" s="177">
        <f t="shared" si="55"/>
        <v>0</v>
      </c>
      <c r="BY14" s="177">
        <f t="shared" si="55"/>
        <v>0</v>
      </c>
      <c r="BZ14" s="177">
        <f t="shared" si="55"/>
        <v>0</v>
      </c>
      <c r="CA14" s="177">
        <f t="shared" si="55"/>
        <v>0</v>
      </c>
      <c r="CB14" s="177">
        <f t="shared" si="55"/>
        <v>0</v>
      </c>
      <c r="CC14" s="177">
        <f t="shared" si="55"/>
        <v>0</v>
      </c>
      <c r="CD14" s="177">
        <f t="shared" si="55"/>
        <v>0</v>
      </c>
      <c r="CE14" s="177">
        <f t="shared" si="55"/>
        <v>0</v>
      </c>
      <c r="CF14" s="177">
        <f t="shared" si="55"/>
        <v>0</v>
      </c>
      <c r="CG14" s="177">
        <f t="shared" si="55"/>
        <v>0</v>
      </c>
      <c r="CH14" s="177">
        <f t="shared" si="55"/>
        <v>0</v>
      </c>
      <c r="CI14" s="177">
        <f t="shared" si="55"/>
        <v>0</v>
      </c>
      <c r="CJ14" s="177">
        <f t="shared" si="55"/>
        <v>0</v>
      </c>
      <c r="CK14" s="177">
        <f t="shared" si="55"/>
        <v>0</v>
      </c>
      <c r="CL14" s="177">
        <f t="shared" si="55"/>
        <v>0</v>
      </c>
      <c r="CM14" s="177">
        <f t="shared" si="55"/>
        <v>0</v>
      </c>
      <c r="CN14" s="177">
        <f t="shared" si="55"/>
        <v>0</v>
      </c>
      <c r="CO14" s="177">
        <f t="shared" si="55"/>
        <v>0</v>
      </c>
      <c r="CP14" s="177">
        <f t="shared" si="55"/>
        <v>0</v>
      </c>
      <c r="CQ14" s="177">
        <f t="shared" si="55"/>
        <v>0</v>
      </c>
      <c r="CR14" s="177">
        <f t="shared" si="55"/>
        <v>0</v>
      </c>
      <c r="CS14" s="177">
        <f t="shared" si="55"/>
        <v>0</v>
      </c>
      <c r="CT14" s="177">
        <f t="shared" si="55"/>
        <v>0</v>
      </c>
      <c r="CU14" s="177">
        <f t="shared" si="55"/>
        <v>0</v>
      </c>
      <c r="CV14" s="177">
        <f t="shared" si="55"/>
        <v>0</v>
      </c>
      <c r="CW14" s="177">
        <f t="shared" si="55"/>
        <v>0</v>
      </c>
      <c r="CX14" s="177">
        <f t="shared" si="55"/>
        <v>0</v>
      </c>
      <c r="CY14" s="177">
        <f t="shared" si="55"/>
        <v>0</v>
      </c>
      <c r="CZ14" s="177">
        <f t="shared" si="55"/>
        <v>0</v>
      </c>
      <c r="DA14" s="177">
        <f t="shared" si="55"/>
        <v>0</v>
      </c>
      <c r="DB14" s="177">
        <f t="shared" si="55"/>
        <v>0</v>
      </c>
      <c r="DC14" s="177">
        <f t="shared" si="55"/>
        <v>0</v>
      </c>
      <c r="DD14" s="177">
        <f t="shared" si="55"/>
        <v>0</v>
      </c>
      <c r="DE14" s="177">
        <f t="shared" si="55"/>
        <v>0</v>
      </c>
      <c r="DF14" s="177">
        <f t="shared" si="55"/>
        <v>0</v>
      </c>
      <c r="DG14" s="177">
        <f t="shared" si="55"/>
        <v>0</v>
      </c>
      <c r="DH14" s="177">
        <f t="shared" si="55"/>
        <v>0</v>
      </c>
      <c r="DI14" s="177">
        <f t="shared" si="55"/>
        <v>0</v>
      </c>
      <c r="DJ14" s="177">
        <f t="shared" si="55"/>
        <v>0</v>
      </c>
      <c r="DK14" s="177">
        <f t="shared" si="55"/>
        <v>0</v>
      </c>
      <c r="DL14" s="177">
        <f t="shared" si="55"/>
        <v>0</v>
      </c>
      <c r="DM14" s="177">
        <f t="shared" si="55"/>
        <v>0</v>
      </c>
      <c r="DN14" s="177">
        <f t="shared" si="55"/>
        <v>0</v>
      </c>
      <c r="DO14" s="177">
        <f t="shared" si="55"/>
        <v>0</v>
      </c>
      <c r="DP14" s="177">
        <f t="shared" si="55"/>
        <v>0</v>
      </c>
      <c r="DQ14" s="177">
        <f t="shared" si="55"/>
        <v>0</v>
      </c>
      <c r="DR14" s="177">
        <f t="shared" si="55"/>
        <v>0</v>
      </c>
      <c r="DS14" s="177">
        <f t="shared" si="55"/>
        <v>0</v>
      </c>
      <c r="DT14" s="177">
        <f t="shared" si="55"/>
        <v>0</v>
      </c>
      <c r="DU14" s="177">
        <f t="shared" si="55"/>
        <v>0</v>
      </c>
      <c r="DV14" s="177">
        <f t="shared" si="55"/>
        <v>0</v>
      </c>
      <c r="DW14" s="177">
        <f t="shared" si="55"/>
        <v>0</v>
      </c>
      <c r="DX14" s="177">
        <f t="shared" si="55"/>
        <v>0</v>
      </c>
      <c r="DY14" s="177">
        <f t="shared" si="55"/>
        <v>0</v>
      </c>
      <c r="DZ14" s="177">
        <f t="shared" si="55"/>
        <v>0</v>
      </c>
      <c r="EA14" s="177">
        <f t="shared" si="55"/>
        <v>0</v>
      </c>
      <c r="EB14" s="177">
        <f t="shared" si="55"/>
        <v>0</v>
      </c>
      <c r="EC14" s="177">
        <f t="shared" si="55"/>
        <v>0</v>
      </c>
      <c r="ED14" s="177">
        <f t="shared" si="55"/>
        <v>0</v>
      </c>
      <c r="EE14" s="177">
        <f t="shared" ref="EE14:GP14" si="56">IF(AND(EE$1&gt;=$E14,EE$1&lt;=$F14),$B14,0)</f>
        <v>0</v>
      </c>
      <c r="EF14" s="177">
        <f t="shared" si="56"/>
        <v>0</v>
      </c>
      <c r="EG14" s="177">
        <f t="shared" si="56"/>
        <v>0</v>
      </c>
      <c r="EH14" s="177">
        <f t="shared" si="56"/>
        <v>0</v>
      </c>
      <c r="EI14" s="177">
        <f t="shared" si="56"/>
        <v>0</v>
      </c>
      <c r="EJ14" s="177">
        <f t="shared" si="56"/>
        <v>0</v>
      </c>
      <c r="EK14" s="177">
        <f t="shared" si="56"/>
        <v>0</v>
      </c>
      <c r="EL14" s="177">
        <f t="shared" si="56"/>
        <v>0</v>
      </c>
      <c r="EM14" s="177">
        <f t="shared" si="56"/>
        <v>0</v>
      </c>
      <c r="EN14" s="177">
        <f t="shared" si="56"/>
        <v>0</v>
      </c>
      <c r="EO14" s="177">
        <f t="shared" si="56"/>
        <v>0</v>
      </c>
      <c r="EP14" s="177">
        <f t="shared" si="56"/>
        <v>0</v>
      </c>
      <c r="EQ14" s="177">
        <f t="shared" si="56"/>
        <v>0</v>
      </c>
      <c r="ER14" s="177">
        <f t="shared" si="56"/>
        <v>0</v>
      </c>
      <c r="ES14" s="177">
        <f t="shared" si="56"/>
        <v>0</v>
      </c>
      <c r="ET14" s="177">
        <f t="shared" si="56"/>
        <v>0</v>
      </c>
      <c r="EU14" s="177">
        <f t="shared" si="56"/>
        <v>0</v>
      </c>
      <c r="EV14" s="177">
        <f t="shared" si="56"/>
        <v>0</v>
      </c>
      <c r="EW14" s="177">
        <f t="shared" si="56"/>
        <v>0</v>
      </c>
      <c r="EX14" s="177">
        <f t="shared" si="56"/>
        <v>0</v>
      </c>
      <c r="EY14" s="177">
        <f t="shared" si="56"/>
        <v>0</v>
      </c>
      <c r="EZ14" s="177">
        <f t="shared" si="56"/>
        <v>0</v>
      </c>
      <c r="FA14" s="177">
        <f t="shared" si="56"/>
        <v>0</v>
      </c>
      <c r="FB14" s="177">
        <f t="shared" si="56"/>
        <v>0</v>
      </c>
      <c r="FC14" s="177">
        <f t="shared" si="56"/>
        <v>0</v>
      </c>
      <c r="FD14" s="177">
        <f t="shared" si="56"/>
        <v>0</v>
      </c>
      <c r="FE14" s="177">
        <f t="shared" si="56"/>
        <v>0</v>
      </c>
      <c r="FF14" s="177">
        <f t="shared" si="56"/>
        <v>0</v>
      </c>
      <c r="FG14" s="177">
        <f t="shared" si="56"/>
        <v>0</v>
      </c>
      <c r="FH14" s="177">
        <f t="shared" si="56"/>
        <v>0</v>
      </c>
      <c r="FI14" s="177">
        <f t="shared" si="56"/>
        <v>0</v>
      </c>
      <c r="FJ14" s="177">
        <f t="shared" si="56"/>
        <v>0</v>
      </c>
      <c r="FK14" s="177">
        <f t="shared" si="56"/>
        <v>0</v>
      </c>
      <c r="FL14" s="177">
        <f t="shared" si="56"/>
        <v>0</v>
      </c>
      <c r="FM14" s="177">
        <f t="shared" si="56"/>
        <v>0</v>
      </c>
      <c r="FN14" s="177">
        <f t="shared" si="56"/>
        <v>0</v>
      </c>
      <c r="FO14" s="177">
        <f t="shared" si="56"/>
        <v>0</v>
      </c>
      <c r="FP14" s="177">
        <f t="shared" si="56"/>
        <v>0</v>
      </c>
      <c r="FQ14" s="177">
        <f t="shared" si="56"/>
        <v>0</v>
      </c>
      <c r="FR14" s="177">
        <f t="shared" si="56"/>
        <v>0</v>
      </c>
      <c r="FS14" s="177">
        <f t="shared" si="56"/>
        <v>0</v>
      </c>
      <c r="FT14" s="177">
        <f t="shared" si="56"/>
        <v>0</v>
      </c>
      <c r="FU14" s="177">
        <f t="shared" si="56"/>
        <v>0</v>
      </c>
      <c r="FV14" s="177">
        <f t="shared" si="56"/>
        <v>0</v>
      </c>
      <c r="FW14" s="177">
        <f t="shared" si="56"/>
        <v>0</v>
      </c>
      <c r="FX14" s="177">
        <f t="shared" si="56"/>
        <v>0</v>
      </c>
      <c r="FY14" s="177">
        <f t="shared" si="56"/>
        <v>0</v>
      </c>
      <c r="FZ14" s="177">
        <f t="shared" si="56"/>
        <v>0</v>
      </c>
      <c r="GA14" s="177">
        <f t="shared" si="56"/>
        <v>0</v>
      </c>
      <c r="GB14" s="177">
        <f t="shared" si="56"/>
        <v>0</v>
      </c>
      <c r="GC14" s="177">
        <f t="shared" si="56"/>
        <v>0</v>
      </c>
      <c r="GD14" s="177">
        <f t="shared" si="56"/>
        <v>0</v>
      </c>
      <c r="GE14" s="177">
        <f t="shared" si="56"/>
        <v>0</v>
      </c>
      <c r="GF14" s="177">
        <f t="shared" si="56"/>
        <v>0</v>
      </c>
      <c r="GG14" s="177">
        <f t="shared" si="56"/>
        <v>0</v>
      </c>
      <c r="GH14" s="177">
        <f t="shared" si="56"/>
        <v>0</v>
      </c>
      <c r="GI14" s="177">
        <f t="shared" si="56"/>
        <v>0</v>
      </c>
      <c r="GJ14" s="177">
        <f t="shared" si="56"/>
        <v>0</v>
      </c>
      <c r="GK14" s="177">
        <f t="shared" si="56"/>
        <v>0</v>
      </c>
      <c r="GL14" s="177">
        <f t="shared" si="56"/>
        <v>0</v>
      </c>
      <c r="GM14" s="177">
        <f t="shared" si="56"/>
        <v>0</v>
      </c>
      <c r="GN14" s="177">
        <f t="shared" si="56"/>
        <v>0</v>
      </c>
      <c r="GO14" s="177">
        <f t="shared" si="56"/>
        <v>0</v>
      </c>
      <c r="GP14" s="177">
        <f t="shared" si="56"/>
        <v>0</v>
      </c>
      <c r="GQ14" s="177">
        <f t="shared" ref="GQ14:JB14" si="57">IF(AND(GQ$1&gt;=$E14,GQ$1&lt;=$F14),$B14,0)</f>
        <v>0</v>
      </c>
      <c r="GR14" s="177">
        <f t="shared" si="57"/>
        <v>0</v>
      </c>
      <c r="GS14" s="177">
        <f t="shared" si="57"/>
        <v>0</v>
      </c>
      <c r="GT14" s="177">
        <f t="shared" si="57"/>
        <v>0</v>
      </c>
      <c r="GU14" s="177">
        <f t="shared" si="57"/>
        <v>0</v>
      </c>
      <c r="GV14" s="177">
        <f t="shared" si="57"/>
        <v>0</v>
      </c>
      <c r="GW14" s="177">
        <f t="shared" si="57"/>
        <v>0</v>
      </c>
      <c r="GX14" s="177">
        <f t="shared" si="57"/>
        <v>0</v>
      </c>
      <c r="GY14" s="177">
        <f t="shared" si="57"/>
        <v>0</v>
      </c>
      <c r="GZ14" s="177">
        <f t="shared" si="57"/>
        <v>0</v>
      </c>
      <c r="HA14" s="177">
        <f t="shared" si="57"/>
        <v>0</v>
      </c>
      <c r="HB14" s="177">
        <f t="shared" si="57"/>
        <v>0</v>
      </c>
      <c r="HC14" s="177">
        <f t="shared" si="57"/>
        <v>0</v>
      </c>
      <c r="HD14" s="177">
        <f t="shared" si="57"/>
        <v>0</v>
      </c>
      <c r="HE14" s="177">
        <f t="shared" si="57"/>
        <v>0</v>
      </c>
      <c r="HF14" s="177">
        <f t="shared" si="57"/>
        <v>0</v>
      </c>
      <c r="HG14" s="177">
        <f t="shared" si="57"/>
        <v>0</v>
      </c>
      <c r="HH14" s="177">
        <f t="shared" si="57"/>
        <v>0</v>
      </c>
      <c r="HI14" s="177">
        <f t="shared" si="57"/>
        <v>0</v>
      </c>
      <c r="HJ14" s="177">
        <f t="shared" si="57"/>
        <v>0</v>
      </c>
      <c r="HK14" s="177">
        <f t="shared" si="57"/>
        <v>0</v>
      </c>
      <c r="HL14" s="177">
        <f t="shared" si="57"/>
        <v>0</v>
      </c>
      <c r="HM14" s="177">
        <f t="shared" si="57"/>
        <v>0</v>
      </c>
      <c r="HN14" s="177">
        <f t="shared" si="57"/>
        <v>0</v>
      </c>
      <c r="HO14" s="177">
        <f t="shared" si="57"/>
        <v>0</v>
      </c>
      <c r="HP14" s="177">
        <f t="shared" si="57"/>
        <v>0</v>
      </c>
      <c r="HQ14" s="177">
        <f t="shared" si="57"/>
        <v>0</v>
      </c>
      <c r="HR14" s="177">
        <f t="shared" si="57"/>
        <v>0</v>
      </c>
      <c r="HS14" s="177">
        <f t="shared" si="57"/>
        <v>0</v>
      </c>
      <c r="HT14" s="177">
        <f t="shared" si="57"/>
        <v>0</v>
      </c>
      <c r="HU14" s="177">
        <f t="shared" si="57"/>
        <v>0</v>
      </c>
      <c r="HV14" s="177">
        <f t="shared" si="57"/>
        <v>0</v>
      </c>
      <c r="HW14" s="177">
        <f t="shared" si="57"/>
        <v>0</v>
      </c>
      <c r="HX14" s="177">
        <f t="shared" si="57"/>
        <v>0</v>
      </c>
      <c r="HY14" s="177">
        <f t="shared" si="57"/>
        <v>0</v>
      </c>
      <c r="HZ14" s="177">
        <f t="shared" si="57"/>
        <v>0</v>
      </c>
      <c r="IA14" s="177">
        <f t="shared" si="57"/>
        <v>0</v>
      </c>
      <c r="IB14" s="177">
        <f t="shared" si="57"/>
        <v>0</v>
      </c>
      <c r="IC14" s="177">
        <f t="shared" si="57"/>
        <v>0</v>
      </c>
      <c r="ID14" s="177">
        <f t="shared" si="57"/>
        <v>0</v>
      </c>
      <c r="IE14" s="177">
        <f t="shared" si="57"/>
        <v>0</v>
      </c>
      <c r="IF14" s="177">
        <f t="shared" si="57"/>
        <v>0</v>
      </c>
      <c r="IG14" s="177">
        <f t="shared" si="57"/>
        <v>0</v>
      </c>
      <c r="IH14" s="177">
        <f t="shared" si="57"/>
        <v>0</v>
      </c>
      <c r="II14" s="177">
        <f t="shared" si="57"/>
        <v>0</v>
      </c>
      <c r="IJ14" s="177">
        <f t="shared" si="57"/>
        <v>0</v>
      </c>
      <c r="IK14" s="177">
        <f t="shared" si="57"/>
        <v>0</v>
      </c>
      <c r="IL14" s="177">
        <f t="shared" si="57"/>
        <v>0</v>
      </c>
      <c r="IM14" s="177">
        <f t="shared" si="57"/>
        <v>0</v>
      </c>
      <c r="IN14" s="177">
        <f t="shared" si="57"/>
        <v>0</v>
      </c>
      <c r="IO14" s="177">
        <f t="shared" si="57"/>
        <v>0</v>
      </c>
      <c r="IP14" s="177">
        <f t="shared" si="57"/>
        <v>0</v>
      </c>
      <c r="IQ14" s="177">
        <f t="shared" si="57"/>
        <v>0</v>
      </c>
      <c r="IR14" s="177">
        <f t="shared" si="57"/>
        <v>0</v>
      </c>
      <c r="IS14" s="177">
        <f t="shared" si="57"/>
        <v>0</v>
      </c>
      <c r="IT14" s="177">
        <f t="shared" si="57"/>
        <v>0</v>
      </c>
      <c r="IU14" s="177">
        <f t="shared" si="57"/>
        <v>0</v>
      </c>
      <c r="IV14" s="177">
        <f t="shared" si="57"/>
        <v>0</v>
      </c>
      <c r="IW14" s="177">
        <f t="shared" si="57"/>
        <v>0</v>
      </c>
      <c r="IX14" s="177">
        <f t="shared" si="57"/>
        <v>0</v>
      </c>
      <c r="IY14" s="177">
        <f t="shared" si="57"/>
        <v>0</v>
      </c>
      <c r="IZ14" s="177">
        <f t="shared" si="57"/>
        <v>0</v>
      </c>
      <c r="JA14" s="177">
        <f t="shared" si="57"/>
        <v>0</v>
      </c>
      <c r="JB14" s="177">
        <f t="shared" si="57"/>
        <v>0</v>
      </c>
      <c r="JC14" s="177">
        <f t="shared" ref="JC14:LN14" si="58">IF(AND(JC$1&gt;=$E14,JC$1&lt;=$F14),$B14,0)</f>
        <v>0</v>
      </c>
      <c r="JD14" s="177">
        <f t="shared" si="58"/>
        <v>0</v>
      </c>
      <c r="JE14" s="177">
        <f t="shared" si="58"/>
        <v>0</v>
      </c>
      <c r="JF14" s="177">
        <f t="shared" si="58"/>
        <v>0</v>
      </c>
      <c r="JG14" s="177">
        <f t="shared" si="58"/>
        <v>0</v>
      </c>
      <c r="JH14" s="177">
        <f t="shared" si="58"/>
        <v>0</v>
      </c>
      <c r="JI14" s="177">
        <f t="shared" si="58"/>
        <v>0</v>
      </c>
      <c r="JJ14" s="177">
        <f t="shared" si="58"/>
        <v>0</v>
      </c>
      <c r="JK14" s="177">
        <f t="shared" si="58"/>
        <v>0</v>
      </c>
      <c r="JL14" s="177">
        <f t="shared" si="58"/>
        <v>0</v>
      </c>
      <c r="JM14" s="177">
        <f t="shared" si="58"/>
        <v>0</v>
      </c>
      <c r="JN14" s="177">
        <f t="shared" si="58"/>
        <v>0</v>
      </c>
      <c r="JO14" s="177">
        <f t="shared" si="58"/>
        <v>0</v>
      </c>
      <c r="JP14" s="177">
        <f t="shared" si="58"/>
        <v>0</v>
      </c>
      <c r="JQ14" s="177">
        <f t="shared" si="58"/>
        <v>0</v>
      </c>
      <c r="JR14" s="177">
        <f t="shared" si="58"/>
        <v>0</v>
      </c>
      <c r="JS14" s="177">
        <f t="shared" si="58"/>
        <v>0</v>
      </c>
      <c r="JT14" s="177">
        <f t="shared" si="58"/>
        <v>0</v>
      </c>
      <c r="JU14" s="177">
        <f t="shared" si="58"/>
        <v>0</v>
      </c>
      <c r="JV14" s="177">
        <f t="shared" si="58"/>
        <v>0</v>
      </c>
      <c r="JW14" s="177">
        <f t="shared" si="58"/>
        <v>0</v>
      </c>
      <c r="JX14" s="177">
        <f t="shared" si="58"/>
        <v>0</v>
      </c>
      <c r="JY14" s="177">
        <f t="shared" si="58"/>
        <v>0</v>
      </c>
      <c r="JZ14" s="177">
        <f t="shared" si="58"/>
        <v>0</v>
      </c>
      <c r="KA14" s="177">
        <f t="shared" si="58"/>
        <v>0</v>
      </c>
      <c r="KB14" s="177">
        <f t="shared" si="58"/>
        <v>0</v>
      </c>
      <c r="KC14" s="177">
        <f t="shared" si="58"/>
        <v>0</v>
      </c>
      <c r="KD14" s="177">
        <f t="shared" si="58"/>
        <v>0</v>
      </c>
      <c r="KE14" s="177">
        <f t="shared" si="58"/>
        <v>0</v>
      </c>
      <c r="KF14" s="177">
        <f t="shared" si="58"/>
        <v>0</v>
      </c>
      <c r="KG14" s="177">
        <f t="shared" si="58"/>
        <v>0</v>
      </c>
      <c r="KH14" s="177">
        <f t="shared" si="58"/>
        <v>0</v>
      </c>
      <c r="KI14" s="177">
        <f t="shared" si="58"/>
        <v>0</v>
      </c>
      <c r="KJ14" s="177">
        <f t="shared" si="58"/>
        <v>0</v>
      </c>
      <c r="KK14" s="177">
        <f t="shared" si="58"/>
        <v>0</v>
      </c>
      <c r="KL14" s="177">
        <f t="shared" si="58"/>
        <v>0</v>
      </c>
      <c r="KM14" s="177">
        <f t="shared" si="58"/>
        <v>0</v>
      </c>
      <c r="KN14" s="177">
        <f t="shared" si="58"/>
        <v>0</v>
      </c>
      <c r="KO14" s="177">
        <f t="shared" si="58"/>
        <v>0</v>
      </c>
      <c r="KP14" s="177">
        <f t="shared" si="58"/>
        <v>0</v>
      </c>
      <c r="KQ14" s="177">
        <f t="shared" si="58"/>
        <v>0</v>
      </c>
      <c r="KR14" s="177">
        <f t="shared" si="58"/>
        <v>0</v>
      </c>
      <c r="KS14" s="177">
        <f t="shared" si="58"/>
        <v>0</v>
      </c>
      <c r="KT14" s="177">
        <f t="shared" si="58"/>
        <v>0</v>
      </c>
      <c r="KU14" s="177">
        <f t="shared" si="58"/>
        <v>0</v>
      </c>
      <c r="KV14" s="177">
        <f t="shared" si="58"/>
        <v>0</v>
      </c>
      <c r="KW14" s="177">
        <f t="shared" si="58"/>
        <v>0</v>
      </c>
      <c r="KX14" s="177">
        <f t="shared" si="58"/>
        <v>0</v>
      </c>
      <c r="KY14" s="177">
        <f t="shared" si="58"/>
        <v>0</v>
      </c>
      <c r="KZ14" s="177">
        <f t="shared" si="58"/>
        <v>0</v>
      </c>
      <c r="LA14" s="177">
        <f t="shared" si="58"/>
        <v>0</v>
      </c>
      <c r="LB14" s="177">
        <f t="shared" si="58"/>
        <v>0</v>
      </c>
      <c r="LC14" s="177">
        <f t="shared" si="58"/>
        <v>0</v>
      </c>
      <c r="LD14" s="177">
        <f t="shared" si="58"/>
        <v>0</v>
      </c>
      <c r="LE14" s="177">
        <f t="shared" si="58"/>
        <v>0</v>
      </c>
      <c r="LF14" s="177">
        <f t="shared" si="58"/>
        <v>0</v>
      </c>
      <c r="LG14" s="177">
        <f t="shared" si="58"/>
        <v>0</v>
      </c>
      <c r="LH14" s="177">
        <f t="shared" si="58"/>
        <v>0</v>
      </c>
      <c r="LI14" s="177">
        <f t="shared" si="58"/>
        <v>0</v>
      </c>
      <c r="LJ14" s="177">
        <f t="shared" si="58"/>
        <v>0</v>
      </c>
      <c r="LK14" s="177">
        <f t="shared" si="58"/>
        <v>0</v>
      </c>
      <c r="LL14" s="177">
        <f t="shared" si="58"/>
        <v>0</v>
      </c>
      <c r="LM14" s="177">
        <f t="shared" si="58"/>
        <v>0</v>
      </c>
      <c r="LN14" s="177">
        <f t="shared" si="58"/>
        <v>0</v>
      </c>
      <c r="LO14" s="177">
        <f t="shared" ref="LO14:ND14" si="59">IF(AND(LO$1&gt;=$E14,LO$1&lt;=$F14),$B14,0)</f>
        <v>0</v>
      </c>
      <c r="LP14" s="177">
        <f t="shared" si="59"/>
        <v>0</v>
      </c>
      <c r="LQ14" s="177">
        <f t="shared" si="59"/>
        <v>0</v>
      </c>
      <c r="LR14" s="177">
        <f t="shared" si="59"/>
        <v>0</v>
      </c>
      <c r="LS14" s="177">
        <f t="shared" si="59"/>
        <v>0</v>
      </c>
      <c r="LT14" s="177">
        <f t="shared" si="59"/>
        <v>0</v>
      </c>
      <c r="LU14" s="177">
        <f t="shared" si="59"/>
        <v>0</v>
      </c>
      <c r="LV14" s="177">
        <f t="shared" si="59"/>
        <v>0</v>
      </c>
      <c r="LW14" s="177">
        <f t="shared" si="59"/>
        <v>0</v>
      </c>
      <c r="LX14" s="177">
        <f t="shared" si="59"/>
        <v>0</v>
      </c>
      <c r="LY14" s="177">
        <f t="shared" si="59"/>
        <v>0</v>
      </c>
      <c r="LZ14" s="177">
        <f t="shared" si="59"/>
        <v>0</v>
      </c>
      <c r="MA14" s="177">
        <f t="shared" si="59"/>
        <v>0</v>
      </c>
      <c r="MB14" s="177">
        <f t="shared" si="59"/>
        <v>0</v>
      </c>
      <c r="MC14" s="177">
        <f t="shared" si="59"/>
        <v>0</v>
      </c>
      <c r="MD14" s="177">
        <f t="shared" si="59"/>
        <v>0</v>
      </c>
      <c r="ME14" s="177">
        <f t="shared" si="59"/>
        <v>0</v>
      </c>
      <c r="MF14" s="177">
        <f t="shared" si="59"/>
        <v>0</v>
      </c>
      <c r="MG14" s="177">
        <f t="shared" si="59"/>
        <v>0</v>
      </c>
      <c r="MH14" s="177">
        <f t="shared" si="59"/>
        <v>0</v>
      </c>
      <c r="MI14" s="177">
        <f t="shared" si="59"/>
        <v>0</v>
      </c>
      <c r="MJ14" s="177">
        <f t="shared" si="59"/>
        <v>0</v>
      </c>
      <c r="MK14" s="177">
        <f t="shared" si="59"/>
        <v>0</v>
      </c>
      <c r="ML14" s="177">
        <f t="shared" si="59"/>
        <v>0</v>
      </c>
      <c r="MM14" s="177">
        <f t="shared" si="59"/>
        <v>0</v>
      </c>
      <c r="MN14" s="177">
        <f t="shared" si="59"/>
        <v>0</v>
      </c>
      <c r="MO14" s="177">
        <f t="shared" si="59"/>
        <v>0</v>
      </c>
      <c r="MP14" s="177">
        <f t="shared" si="59"/>
        <v>0</v>
      </c>
      <c r="MQ14" s="177">
        <f t="shared" si="59"/>
        <v>0</v>
      </c>
      <c r="MR14" s="177">
        <f t="shared" si="59"/>
        <v>0</v>
      </c>
      <c r="MS14" s="177">
        <f t="shared" si="59"/>
        <v>0</v>
      </c>
      <c r="MT14" s="177">
        <f t="shared" si="59"/>
        <v>0</v>
      </c>
      <c r="MU14" s="177">
        <f t="shared" si="59"/>
        <v>0</v>
      </c>
      <c r="MV14" s="177">
        <f t="shared" si="59"/>
        <v>0</v>
      </c>
      <c r="MW14" s="177">
        <f t="shared" si="59"/>
        <v>0</v>
      </c>
      <c r="MX14" s="177">
        <f t="shared" si="59"/>
        <v>0</v>
      </c>
      <c r="MY14" s="177">
        <f t="shared" si="59"/>
        <v>0</v>
      </c>
      <c r="MZ14" s="177">
        <f t="shared" si="59"/>
        <v>0</v>
      </c>
      <c r="NA14" s="177">
        <f t="shared" si="59"/>
        <v>0</v>
      </c>
      <c r="NB14" s="177">
        <f t="shared" si="59"/>
        <v>0</v>
      </c>
      <c r="NC14" s="177">
        <f t="shared" si="59"/>
        <v>0</v>
      </c>
      <c r="ND14" s="177">
        <f t="shared" si="59"/>
        <v>0</v>
      </c>
    </row>
    <row r="15" spans="1:368" ht="18" thickBot="1" x14ac:dyDescent="0.35">
      <c r="A15" s="183" t="s">
        <v>132</v>
      </c>
      <c r="B15" s="139">
        <f>IF(Calculator!C51=0, Calculator!J50, 0)</f>
        <v>0</v>
      </c>
      <c r="C15" s="71">
        <v>1</v>
      </c>
      <c r="D15" s="170">
        <f t="shared" si="12"/>
        <v>0.05</v>
      </c>
      <c r="E15" s="177">
        <f t="shared" si="49"/>
        <v>197.99999999999997</v>
      </c>
      <c r="F15" s="175">
        <f>360 * SUM(D$4:D15)</f>
        <v>216</v>
      </c>
      <c r="G15" s="177">
        <f t="shared" ref="G15:P23" si="60">IF(AND(G$1&gt;=$E15,G$1&lt;=$F15),$B15,0)</f>
        <v>0</v>
      </c>
      <c r="H15" s="177">
        <f t="shared" si="60"/>
        <v>0</v>
      </c>
      <c r="I15" s="177">
        <f t="shared" si="60"/>
        <v>0</v>
      </c>
      <c r="J15" s="177">
        <f t="shared" si="60"/>
        <v>0</v>
      </c>
      <c r="K15" s="177">
        <f t="shared" si="60"/>
        <v>0</v>
      </c>
      <c r="L15" s="177">
        <f t="shared" si="60"/>
        <v>0</v>
      </c>
      <c r="M15" s="177">
        <f t="shared" si="60"/>
        <v>0</v>
      </c>
      <c r="N15" s="177">
        <f t="shared" si="60"/>
        <v>0</v>
      </c>
      <c r="O15" s="177">
        <f t="shared" si="60"/>
        <v>0</v>
      </c>
      <c r="P15" s="177">
        <f t="shared" si="60"/>
        <v>0</v>
      </c>
      <c r="Q15" s="177">
        <f t="shared" ref="Q15:Z23" si="61">IF(AND(Q$1&gt;=$E15,Q$1&lt;=$F15),$B15,0)</f>
        <v>0</v>
      </c>
      <c r="R15" s="177">
        <f t="shared" si="61"/>
        <v>0</v>
      </c>
      <c r="S15" s="177">
        <f t="shared" si="61"/>
        <v>0</v>
      </c>
      <c r="T15" s="177">
        <f t="shared" si="61"/>
        <v>0</v>
      </c>
      <c r="U15" s="177">
        <f t="shared" si="61"/>
        <v>0</v>
      </c>
      <c r="V15" s="177">
        <f t="shared" si="61"/>
        <v>0</v>
      </c>
      <c r="W15" s="177">
        <f t="shared" si="61"/>
        <v>0</v>
      </c>
      <c r="X15" s="177">
        <f t="shared" si="61"/>
        <v>0</v>
      </c>
      <c r="Y15" s="177">
        <f t="shared" si="61"/>
        <v>0</v>
      </c>
      <c r="Z15" s="177">
        <f t="shared" si="61"/>
        <v>0</v>
      </c>
      <c r="AA15" s="177">
        <f t="shared" ref="AA15:AJ23" si="62">IF(AND(AA$1&gt;=$E15,AA$1&lt;=$F15),$B15,0)</f>
        <v>0</v>
      </c>
      <c r="AB15" s="177">
        <f t="shared" si="62"/>
        <v>0</v>
      </c>
      <c r="AC15" s="177">
        <f t="shared" si="62"/>
        <v>0</v>
      </c>
      <c r="AD15" s="177">
        <f t="shared" si="62"/>
        <v>0</v>
      </c>
      <c r="AE15" s="177">
        <f t="shared" si="62"/>
        <v>0</v>
      </c>
      <c r="AF15" s="177">
        <f t="shared" si="62"/>
        <v>0</v>
      </c>
      <c r="AG15" s="177">
        <f t="shared" si="62"/>
        <v>0</v>
      </c>
      <c r="AH15" s="177">
        <f t="shared" si="62"/>
        <v>0</v>
      </c>
      <c r="AI15" s="177">
        <f t="shared" si="62"/>
        <v>0</v>
      </c>
      <c r="AJ15" s="177">
        <f t="shared" si="62"/>
        <v>0</v>
      </c>
      <c r="AK15" s="177">
        <f t="shared" ref="AK15:AT23" si="63">IF(AND(AK$1&gt;=$E15,AK$1&lt;=$F15),$B15,0)</f>
        <v>0</v>
      </c>
      <c r="AL15" s="177">
        <f t="shared" si="63"/>
        <v>0</v>
      </c>
      <c r="AM15" s="177">
        <f t="shared" si="63"/>
        <v>0</v>
      </c>
      <c r="AN15" s="177">
        <f t="shared" si="63"/>
        <v>0</v>
      </c>
      <c r="AO15" s="177">
        <f t="shared" si="63"/>
        <v>0</v>
      </c>
      <c r="AP15" s="177">
        <f t="shared" si="63"/>
        <v>0</v>
      </c>
      <c r="AQ15" s="177">
        <f t="shared" si="63"/>
        <v>0</v>
      </c>
      <c r="AR15" s="177">
        <f t="shared" si="63"/>
        <v>0</v>
      </c>
      <c r="AS15" s="177">
        <f t="shared" si="63"/>
        <v>0</v>
      </c>
      <c r="AT15" s="177">
        <f t="shared" si="63"/>
        <v>0</v>
      </c>
      <c r="AU15" s="177">
        <f t="shared" ref="AU15:BD23" si="64">IF(AND(AU$1&gt;=$E15,AU$1&lt;=$F15),$B15,0)</f>
        <v>0</v>
      </c>
      <c r="AV15" s="177">
        <f t="shared" si="64"/>
        <v>0</v>
      </c>
      <c r="AW15" s="177">
        <f t="shared" si="64"/>
        <v>0</v>
      </c>
      <c r="AX15" s="177">
        <f t="shared" si="64"/>
        <v>0</v>
      </c>
      <c r="AY15" s="177">
        <f t="shared" si="64"/>
        <v>0</v>
      </c>
      <c r="AZ15" s="177">
        <f t="shared" si="64"/>
        <v>0</v>
      </c>
      <c r="BA15" s="177">
        <f t="shared" si="64"/>
        <v>0</v>
      </c>
      <c r="BB15" s="177">
        <f t="shared" si="64"/>
        <v>0</v>
      </c>
      <c r="BC15" s="177">
        <f t="shared" si="64"/>
        <v>0</v>
      </c>
      <c r="BD15" s="177">
        <f t="shared" si="64"/>
        <v>0</v>
      </c>
      <c r="BE15" s="177">
        <f t="shared" ref="BE15:BN23" si="65">IF(AND(BE$1&gt;=$E15,BE$1&lt;=$F15),$B15,0)</f>
        <v>0</v>
      </c>
      <c r="BF15" s="177">
        <f t="shared" si="65"/>
        <v>0</v>
      </c>
      <c r="BG15" s="177">
        <f t="shared" si="65"/>
        <v>0</v>
      </c>
      <c r="BH15" s="177">
        <f t="shared" si="65"/>
        <v>0</v>
      </c>
      <c r="BI15" s="177">
        <f t="shared" si="65"/>
        <v>0</v>
      </c>
      <c r="BJ15" s="177">
        <f t="shared" si="65"/>
        <v>0</v>
      </c>
      <c r="BK15" s="177">
        <f t="shared" si="65"/>
        <v>0</v>
      </c>
      <c r="BL15" s="177">
        <f t="shared" si="65"/>
        <v>0</v>
      </c>
      <c r="BM15" s="177">
        <f t="shared" si="65"/>
        <v>0</v>
      </c>
      <c r="BN15" s="177">
        <f t="shared" si="65"/>
        <v>0</v>
      </c>
      <c r="BO15" s="177">
        <f t="shared" ref="BO15:BX23" si="66">IF(AND(BO$1&gt;=$E15,BO$1&lt;=$F15),$B15,0)</f>
        <v>0</v>
      </c>
      <c r="BP15" s="177">
        <f t="shared" si="66"/>
        <v>0</v>
      </c>
      <c r="BQ15" s="177">
        <f t="shared" si="66"/>
        <v>0</v>
      </c>
      <c r="BR15" s="177">
        <f t="shared" si="66"/>
        <v>0</v>
      </c>
      <c r="BS15" s="177">
        <f t="shared" si="66"/>
        <v>0</v>
      </c>
      <c r="BT15" s="177">
        <f t="shared" si="66"/>
        <v>0</v>
      </c>
      <c r="BU15" s="177">
        <f t="shared" si="66"/>
        <v>0</v>
      </c>
      <c r="BV15" s="177">
        <f t="shared" si="66"/>
        <v>0</v>
      </c>
      <c r="BW15" s="177">
        <f t="shared" si="66"/>
        <v>0</v>
      </c>
      <c r="BX15" s="177">
        <f t="shared" si="66"/>
        <v>0</v>
      </c>
      <c r="BY15" s="177">
        <f t="shared" ref="BY15:CH23" si="67">IF(AND(BY$1&gt;=$E15,BY$1&lt;=$F15),$B15,0)</f>
        <v>0</v>
      </c>
      <c r="BZ15" s="177">
        <f t="shared" si="67"/>
        <v>0</v>
      </c>
      <c r="CA15" s="177">
        <f t="shared" si="67"/>
        <v>0</v>
      </c>
      <c r="CB15" s="177">
        <f t="shared" si="67"/>
        <v>0</v>
      </c>
      <c r="CC15" s="177">
        <f t="shared" si="67"/>
        <v>0</v>
      </c>
      <c r="CD15" s="177">
        <f t="shared" si="67"/>
        <v>0</v>
      </c>
      <c r="CE15" s="177">
        <f t="shared" si="67"/>
        <v>0</v>
      </c>
      <c r="CF15" s="177">
        <f t="shared" si="67"/>
        <v>0</v>
      </c>
      <c r="CG15" s="177">
        <f t="shared" si="67"/>
        <v>0</v>
      </c>
      <c r="CH15" s="177">
        <f t="shared" si="67"/>
        <v>0</v>
      </c>
      <c r="CI15" s="177">
        <f t="shared" ref="CI15:CR23" si="68">IF(AND(CI$1&gt;=$E15,CI$1&lt;=$F15),$B15,0)</f>
        <v>0</v>
      </c>
      <c r="CJ15" s="177">
        <f t="shared" si="68"/>
        <v>0</v>
      </c>
      <c r="CK15" s="177">
        <f t="shared" si="68"/>
        <v>0</v>
      </c>
      <c r="CL15" s="177">
        <f t="shared" si="68"/>
        <v>0</v>
      </c>
      <c r="CM15" s="177">
        <f t="shared" si="68"/>
        <v>0</v>
      </c>
      <c r="CN15" s="177">
        <f t="shared" si="68"/>
        <v>0</v>
      </c>
      <c r="CO15" s="177">
        <f t="shared" si="68"/>
        <v>0</v>
      </c>
      <c r="CP15" s="177">
        <f t="shared" si="68"/>
        <v>0</v>
      </c>
      <c r="CQ15" s="177">
        <f t="shared" si="68"/>
        <v>0</v>
      </c>
      <c r="CR15" s="177">
        <f t="shared" si="68"/>
        <v>0</v>
      </c>
      <c r="CS15" s="177">
        <f t="shared" ref="CS15:DB23" si="69">IF(AND(CS$1&gt;=$E15,CS$1&lt;=$F15),$B15,0)</f>
        <v>0</v>
      </c>
      <c r="CT15" s="177">
        <f t="shared" si="69"/>
        <v>0</v>
      </c>
      <c r="CU15" s="177">
        <f t="shared" si="69"/>
        <v>0</v>
      </c>
      <c r="CV15" s="177">
        <f t="shared" si="69"/>
        <v>0</v>
      </c>
      <c r="CW15" s="177">
        <f t="shared" si="69"/>
        <v>0</v>
      </c>
      <c r="CX15" s="177">
        <f t="shared" si="69"/>
        <v>0</v>
      </c>
      <c r="CY15" s="177">
        <f t="shared" si="69"/>
        <v>0</v>
      </c>
      <c r="CZ15" s="177">
        <f t="shared" si="69"/>
        <v>0</v>
      </c>
      <c r="DA15" s="177">
        <f t="shared" si="69"/>
        <v>0</v>
      </c>
      <c r="DB15" s="177">
        <f t="shared" si="69"/>
        <v>0</v>
      </c>
      <c r="DC15" s="177">
        <f t="shared" ref="DC15:DL23" si="70">IF(AND(DC$1&gt;=$E15,DC$1&lt;=$F15),$B15,0)</f>
        <v>0</v>
      </c>
      <c r="DD15" s="177">
        <f t="shared" si="70"/>
        <v>0</v>
      </c>
      <c r="DE15" s="177">
        <f t="shared" si="70"/>
        <v>0</v>
      </c>
      <c r="DF15" s="177">
        <f t="shared" si="70"/>
        <v>0</v>
      </c>
      <c r="DG15" s="177">
        <f t="shared" si="70"/>
        <v>0</v>
      </c>
      <c r="DH15" s="177">
        <f t="shared" si="70"/>
        <v>0</v>
      </c>
      <c r="DI15" s="177">
        <f t="shared" si="70"/>
        <v>0</v>
      </c>
      <c r="DJ15" s="177">
        <f t="shared" si="70"/>
        <v>0</v>
      </c>
      <c r="DK15" s="177">
        <f t="shared" si="70"/>
        <v>0</v>
      </c>
      <c r="DL15" s="177">
        <f t="shared" si="70"/>
        <v>0</v>
      </c>
      <c r="DM15" s="177">
        <f t="shared" ref="DM15:DV23" si="71">IF(AND(DM$1&gt;=$E15,DM$1&lt;=$F15),$B15,0)</f>
        <v>0</v>
      </c>
      <c r="DN15" s="177">
        <f t="shared" si="71"/>
        <v>0</v>
      </c>
      <c r="DO15" s="177">
        <f t="shared" si="71"/>
        <v>0</v>
      </c>
      <c r="DP15" s="177">
        <f t="shared" si="71"/>
        <v>0</v>
      </c>
      <c r="DQ15" s="177">
        <f t="shared" si="71"/>
        <v>0</v>
      </c>
      <c r="DR15" s="177">
        <f t="shared" si="71"/>
        <v>0</v>
      </c>
      <c r="DS15" s="177">
        <f t="shared" si="71"/>
        <v>0</v>
      </c>
      <c r="DT15" s="177">
        <f t="shared" si="71"/>
        <v>0</v>
      </c>
      <c r="DU15" s="177">
        <f t="shared" si="71"/>
        <v>0</v>
      </c>
      <c r="DV15" s="177">
        <f t="shared" si="71"/>
        <v>0</v>
      </c>
      <c r="DW15" s="177">
        <f t="shared" ref="DW15:EF23" si="72">IF(AND(DW$1&gt;=$E15,DW$1&lt;=$F15),$B15,0)</f>
        <v>0</v>
      </c>
      <c r="DX15" s="177">
        <f t="shared" si="72"/>
        <v>0</v>
      </c>
      <c r="DY15" s="177">
        <f t="shared" si="72"/>
        <v>0</v>
      </c>
      <c r="DZ15" s="177">
        <f t="shared" si="72"/>
        <v>0</v>
      </c>
      <c r="EA15" s="177">
        <f t="shared" si="72"/>
        <v>0</v>
      </c>
      <c r="EB15" s="177">
        <f t="shared" si="72"/>
        <v>0</v>
      </c>
      <c r="EC15" s="177">
        <f t="shared" si="72"/>
        <v>0</v>
      </c>
      <c r="ED15" s="177">
        <f t="shared" si="72"/>
        <v>0</v>
      </c>
      <c r="EE15" s="177">
        <f t="shared" si="72"/>
        <v>0</v>
      </c>
      <c r="EF15" s="177">
        <f t="shared" si="72"/>
        <v>0</v>
      </c>
      <c r="EG15" s="177">
        <f t="shared" ref="EG15:EP23" si="73">IF(AND(EG$1&gt;=$E15,EG$1&lt;=$F15),$B15,0)</f>
        <v>0</v>
      </c>
      <c r="EH15" s="177">
        <f t="shared" si="73"/>
        <v>0</v>
      </c>
      <c r="EI15" s="177">
        <f t="shared" si="73"/>
        <v>0</v>
      </c>
      <c r="EJ15" s="177">
        <f t="shared" si="73"/>
        <v>0</v>
      </c>
      <c r="EK15" s="177">
        <f t="shared" si="73"/>
        <v>0</v>
      </c>
      <c r="EL15" s="177">
        <f t="shared" si="73"/>
        <v>0</v>
      </c>
      <c r="EM15" s="177">
        <f t="shared" si="73"/>
        <v>0</v>
      </c>
      <c r="EN15" s="177">
        <f t="shared" si="73"/>
        <v>0</v>
      </c>
      <c r="EO15" s="177">
        <f t="shared" si="73"/>
        <v>0</v>
      </c>
      <c r="EP15" s="177">
        <f t="shared" si="73"/>
        <v>0</v>
      </c>
      <c r="EQ15" s="177">
        <f t="shared" ref="EQ15:EZ23" si="74">IF(AND(EQ$1&gt;=$E15,EQ$1&lt;=$F15),$B15,0)</f>
        <v>0</v>
      </c>
      <c r="ER15" s="177">
        <f t="shared" si="74"/>
        <v>0</v>
      </c>
      <c r="ES15" s="177">
        <f t="shared" si="74"/>
        <v>0</v>
      </c>
      <c r="ET15" s="177">
        <f t="shared" si="74"/>
        <v>0</v>
      </c>
      <c r="EU15" s="177">
        <f t="shared" si="74"/>
        <v>0</v>
      </c>
      <c r="EV15" s="177">
        <f t="shared" si="74"/>
        <v>0</v>
      </c>
      <c r="EW15" s="177">
        <f t="shared" si="74"/>
        <v>0</v>
      </c>
      <c r="EX15" s="177">
        <f t="shared" si="74"/>
        <v>0</v>
      </c>
      <c r="EY15" s="177">
        <f t="shared" si="74"/>
        <v>0</v>
      </c>
      <c r="EZ15" s="177">
        <f t="shared" si="74"/>
        <v>0</v>
      </c>
      <c r="FA15" s="177">
        <f t="shared" ref="FA15:FJ23" si="75">IF(AND(FA$1&gt;=$E15,FA$1&lt;=$F15),$B15,0)</f>
        <v>0</v>
      </c>
      <c r="FB15" s="177">
        <f t="shared" si="75"/>
        <v>0</v>
      </c>
      <c r="FC15" s="177">
        <f t="shared" si="75"/>
        <v>0</v>
      </c>
      <c r="FD15" s="177">
        <f t="shared" si="75"/>
        <v>0</v>
      </c>
      <c r="FE15" s="177">
        <f t="shared" si="75"/>
        <v>0</v>
      </c>
      <c r="FF15" s="177">
        <f t="shared" si="75"/>
        <v>0</v>
      </c>
      <c r="FG15" s="177">
        <f t="shared" si="75"/>
        <v>0</v>
      </c>
      <c r="FH15" s="177">
        <f t="shared" si="75"/>
        <v>0</v>
      </c>
      <c r="FI15" s="177">
        <f t="shared" si="75"/>
        <v>0</v>
      </c>
      <c r="FJ15" s="177">
        <f t="shared" si="75"/>
        <v>0</v>
      </c>
      <c r="FK15" s="177">
        <f t="shared" ref="FK15:FT23" si="76">IF(AND(FK$1&gt;=$E15,FK$1&lt;=$F15),$B15,0)</f>
        <v>0</v>
      </c>
      <c r="FL15" s="177">
        <f t="shared" si="76"/>
        <v>0</v>
      </c>
      <c r="FM15" s="177">
        <f t="shared" si="76"/>
        <v>0</v>
      </c>
      <c r="FN15" s="177">
        <f t="shared" si="76"/>
        <v>0</v>
      </c>
      <c r="FO15" s="177">
        <f t="shared" si="76"/>
        <v>0</v>
      </c>
      <c r="FP15" s="177">
        <f t="shared" si="76"/>
        <v>0</v>
      </c>
      <c r="FQ15" s="177">
        <f t="shared" si="76"/>
        <v>0</v>
      </c>
      <c r="FR15" s="177">
        <f t="shared" si="76"/>
        <v>0</v>
      </c>
      <c r="FS15" s="177">
        <f t="shared" si="76"/>
        <v>0</v>
      </c>
      <c r="FT15" s="177">
        <f t="shared" si="76"/>
        <v>0</v>
      </c>
      <c r="FU15" s="177">
        <f t="shared" ref="FU15:GD23" si="77">IF(AND(FU$1&gt;=$E15,FU$1&lt;=$F15),$B15,0)</f>
        <v>0</v>
      </c>
      <c r="FV15" s="177">
        <f t="shared" si="77"/>
        <v>0</v>
      </c>
      <c r="FW15" s="177">
        <f t="shared" si="77"/>
        <v>0</v>
      </c>
      <c r="FX15" s="177">
        <f t="shared" si="77"/>
        <v>0</v>
      </c>
      <c r="FY15" s="177">
        <f t="shared" si="77"/>
        <v>0</v>
      </c>
      <c r="FZ15" s="177">
        <f t="shared" si="77"/>
        <v>0</v>
      </c>
      <c r="GA15" s="177">
        <f t="shared" si="77"/>
        <v>0</v>
      </c>
      <c r="GB15" s="177">
        <f t="shared" si="77"/>
        <v>0</v>
      </c>
      <c r="GC15" s="177">
        <f t="shared" si="77"/>
        <v>0</v>
      </c>
      <c r="GD15" s="177">
        <f t="shared" si="77"/>
        <v>0</v>
      </c>
      <c r="GE15" s="177">
        <f t="shared" ref="GE15:GN23" si="78">IF(AND(GE$1&gt;=$E15,GE$1&lt;=$F15),$B15,0)</f>
        <v>0</v>
      </c>
      <c r="GF15" s="177">
        <f t="shared" si="78"/>
        <v>0</v>
      </c>
      <c r="GG15" s="177">
        <f t="shared" si="78"/>
        <v>0</v>
      </c>
      <c r="GH15" s="177">
        <f t="shared" si="78"/>
        <v>0</v>
      </c>
      <c r="GI15" s="177">
        <f t="shared" si="78"/>
        <v>0</v>
      </c>
      <c r="GJ15" s="177">
        <f t="shared" si="78"/>
        <v>0</v>
      </c>
      <c r="GK15" s="177">
        <f t="shared" si="78"/>
        <v>0</v>
      </c>
      <c r="GL15" s="177">
        <f t="shared" si="78"/>
        <v>0</v>
      </c>
      <c r="GM15" s="177">
        <f t="shared" si="78"/>
        <v>0</v>
      </c>
      <c r="GN15" s="177">
        <f t="shared" si="78"/>
        <v>0</v>
      </c>
      <c r="GO15" s="177">
        <f t="shared" ref="GO15:GX23" si="79">IF(AND(GO$1&gt;=$E15,GO$1&lt;=$F15),$B15,0)</f>
        <v>0</v>
      </c>
      <c r="GP15" s="177">
        <f t="shared" si="79"/>
        <v>0</v>
      </c>
      <c r="GQ15" s="177">
        <f t="shared" si="79"/>
        <v>0</v>
      </c>
      <c r="GR15" s="177">
        <f t="shared" si="79"/>
        <v>0</v>
      </c>
      <c r="GS15" s="177">
        <f t="shared" si="79"/>
        <v>0</v>
      </c>
      <c r="GT15" s="177">
        <f t="shared" si="79"/>
        <v>0</v>
      </c>
      <c r="GU15" s="177">
        <f t="shared" si="79"/>
        <v>0</v>
      </c>
      <c r="GV15" s="177">
        <f t="shared" si="79"/>
        <v>0</v>
      </c>
      <c r="GW15" s="177">
        <f t="shared" si="79"/>
        <v>0</v>
      </c>
      <c r="GX15" s="177">
        <f t="shared" si="79"/>
        <v>0</v>
      </c>
      <c r="GY15" s="177">
        <f t="shared" ref="GY15:HH23" si="80">IF(AND(GY$1&gt;=$E15,GY$1&lt;=$F15),$B15,0)</f>
        <v>0</v>
      </c>
      <c r="GZ15" s="177">
        <f t="shared" si="80"/>
        <v>0</v>
      </c>
      <c r="HA15" s="177">
        <f t="shared" si="80"/>
        <v>0</v>
      </c>
      <c r="HB15" s="177">
        <f t="shared" si="80"/>
        <v>0</v>
      </c>
      <c r="HC15" s="177">
        <f t="shared" si="80"/>
        <v>0</v>
      </c>
      <c r="HD15" s="177">
        <f t="shared" si="80"/>
        <v>0</v>
      </c>
      <c r="HE15" s="177">
        <f t="shared" si="80"/>
        <v>0</v>
      </c>
      <c r="HF15" s="177">
        <f t="shared" si="80"/>
        <v>0</v>
      </c>
      <c r="HG15" s="177">
        <f t="shared" si="80"/>
        <v>0</v>
      </c>
      <c r="HH15" s="177">
        <f t="shared" si="80"/>
        <v>0</v>
      </c>
      <c r="HI15" s="177">
        <f t="shared" ref="HI15:HR23" si="81">IF(AND(HI$1&gt;=$E15,HI$1&lt;=$F15),$B15,0)</f>
        <v>0</v>
      </c>
      <c r="HJ15" s="177">
        <f t="shared" si="81"/>
        <v>0</v>
      </c>
      <c r="HK15" s="177">
        <f t="shared" si="81"/>
        <v>0</v>
      </c>
      <c r="HL15" s="177">
        <f t="shared" si="81"/>
        <v>0</v>
      </c>
      <c r="HM15" s="177">
        <f t="shared" si="81"/>
        <v>0</v>
      </c>
      <c r="HN15" s="177">
        <f t="shared" si="81"/>
        <v>0</v>
      </c>
      <c r="HO15" s="177">
        <f t="shared" si="81"/>
        <v>0</v>
      </c>
      <c r="HP15" s="177">
        <f t="shared" si="81"/>
        <v>0</v>
      </c>
      <c r="HQ15" s="177">
        <f t="shared" si="81"/>
        <v>0</v>
      </c>
      <c r="HR15" s="177">
        <f t="shared" si="81"/>
        <v>0</v>
      </c>
      <c r="HS15" s="177">
        <f t="shared" ref="HS15:IB23" si="82">IF(AND(HS$1&gt;=$E15,HS$1&lt;=$F15),$B15,0)</f>
        <v>0</v>
      </c>
      <c r="HT15" s="177">
        <f t="shared" si="82"/>
        <v>0</v>
      </c>
      <c r="HU15" s="177">
        <f t="shared" si="82"/>
        <v>0</v>
      </c>
      <c r="HV15" s="177">
        <f t="shared" si="82"/>
        <v>0</v>
      </c>
      <c r="HW15" s="177">
        <f t="shared" si="82"/>
        <v>0</v>
      </c>
      <c r="HX15" s="177">
        <f t="shared" si="82"/>
        <v>0</v>
      </c>
      <c r="HY15" s="177">
        <f t="shared" si="82"/>
        <v>0</v>
      </c>
      <c r="HZ15" s="177">
        <f t="shared" si="82"/>
        <v>0</v>
      </c>
      <c r="IA15" s="177">
        <f t="shared" si="82"/>
        <v>0</v>
      </c>
      <c r="IB15" s="177">
        <f t="shared" si="82"/>
        <v>0</v>
      </c>
      <c r="IC15" s="177">
        <f t="shared" ref="IC15:IL23" si="83">IF(AND(IC$1&gt;=$E15,IC$1&lt;=$F15),$B15,0)</f>
        <v>0</v>
      </c>
      <c r="ID15" s="177">
        <f t="shared" si="83"/>
        <v>0</v>
      </c>
      <c r="IE15" s="177">
        <f t="shared" si="83"/>
        <v>0</v>
      </c>
      <c r="IF15" s="177">
        <f t="shared" si="83"/>
        <v>0</v>
      </c>
      <c r="IG15" s="177">
        <f t="shared" si="83"/>
        <v>0</v>
      </c>
      <c r="IH15" s="177">
        <f t="shared" si="83"/>
        <v>0</v>
      </c>
      <c r="II15" s="177">
        <f t="shared" si="83"/>
        <v>0</v>
      </c>
      <c r="IJ15" s="177">
        <f t="shared" si="83"/>
        <v>0</v>
      </c>
      <c r="IK15" s="177">
        <f t="shared" si="83"/>
        <v>0</v>
      </c>
      <c r="IL15" s="177">
        <f t="shared" si="83"/>
        <v>0</v>
      </c>
      <c r="IM15" s="177">
        <f t="shared" ref="IM15:IV23" si="84">IF(AND(IM$1&gt;=$E15,IM$1&lt;=$F15),$B15,0)</f>
        <v>0</v>
      </c>
      <c r="IN15" s="177">
        <f t="shared" si="84"/>
        <v>0</v>
      </c>
      <c r="IO15" s="177">
        <f t="shared" si="84"/>
        <v>0</v>
      </c>
      <c r="IP15" s="177">
        <f t="shared" si="84"/>
        <v>0</v>
      </c>
      <c r="IQ15" s="177">
        <f t="shared" si="84"/>
        <v>0</v>
      </c>
      <c r="IR15" s="177">
        <f t="shared" si="84"/>
        <v>0</v>
      </c>
      <c r="IS15" s="177">
        <f t="shared" si="84"/>
        <v>0</v>
      </c>
      <c r="IT15" s="177">
        <f t="shared" si="84"/>
        <v>0</v>
      </c>
      <c r="IU15" s="177">
        <f t="shared" si="84"/>
        <v>0</v>
      </c>
      <c r="IV15" s="177">
        <f t="shared" si="84"/>
        <v>0</v>
      </c>
      <c r="IW15" s="177">
        <f t="shared" ref="IW15:JF23" si="85">IF(AND(IW$1&gt;=$E15,IW$1&lt;=$F15),$B15,0)</f>
        <v>0</v>
      </c>
      <c r="IX15" s="177">
        <f t="shared" si="85"/>
        <v>0</v>
      </c>
      <c r="IY15" s="177">
        <f t="shared" si="85"/>
        <v>0</v>
      </c>
      <c r="IZ15" s="177">
        <f t="shared" si="85"/>
        <v>0</v>
      </c>
      <c r="JA15" s="177">
        <f t="shared" si="85"/>
        <v>0</v>
      </c>
      <c r="JB15" s="177">
        <f t="shared" si="85"/>
        <v>0</v>
      </c>
      <c r="JC15" s="177">
        <f t="shared" si="85"/>
        <v>0</v>
      </c>
      <c r="JD15" s="177">
        <f t="shared" si="85"/>
        <v>0</v>
      </c>
      <c r="JE15" s="177">
        <f t="shared" si="85"/>
        <v>0</v>
      </c>
      <c r="JF15" s="177">
        <f t="shared" si="85"/>
        <v>0</v>
      </c>
      <c r="JG15" s="177">
        <f t="shared" ref="JG15:JP23" si="86">IF(AND(JG$1&gt;=$E15,JG$1&lt;=$F15),$B15,0)</f>
        <v>0</v>
      </c>
      <c r="JH15" s="177">
        <f t="shared" si="86"/>
        <v>0</v>
      </c>
      <c r="JI15" s="177">
        <f t="shared" si="86"/>
        <v>0</v>
      </c>
      <c r="JJ15" s="177">
        <f t="shared" si="86"/>
        <v>0</v>
      </c>
      <c r="JK15" s="177">
        <f t="shared" si="86"/>
        <v>0</v>
      </c>
      <c r="JL15" s="177">
        <f t="shared" si="86"/>
        <v>0</v>
      </c>
      <c r="JM15" s="177">
        <f t="shared" si="86"/>
        <v>0</v>
      </c>
      <c r="JN15" s="177">
        <f t="shared" si="86"/>
        <v>0</v>
      </c>
      <c r="JO15" s="177">
        <f t="shared" si="86"/>
        <v>0</v>
      </c>
      <c r="JP15" s="177">
        <f t="shared" si="86"/>
        <v>0</v>
      </c>
      <c r="JQ15" s="177">
        <f t="shared" ref="JQ15:JZ23" si="87">IF(AND(JQ$1&gt;=$E15,JQ$1&lt;=$F15),$B15,0)</f>
        <v>0</v>
      </c>
      <c r="JR15" s="177">
        <f t="shared" si="87"/>
        <v>0</v>
      </c>
      <c r="JS15" s="177">
        <f t="shared" si="87"/>
        <v>0</v>
      </c>
      <c r="JT15" s="177">
        <f t="shared" si="87"/>
        <v>0</v>
      </c>
      <c r="JU15" s="177">
        <f t="shared" si="87"/>
        <v>0</v>
      </c>
      <c r="JV15" s="177">
        <f t="shared" si="87"/>
        <v>0</v>
      </c>
      <c r="JW15" s="177">
        <f t="shared" si="87"/>
        <v>0</v>
      </c>
      <c r="JX15" s="177">
        <f t="shared" si="87"/>
        <v>0</v>
      </c>
      <c r="JY15" s="177">
        <f t="shared" si="87"/>
        <v>0</v>
      </c>
      <c r="JZ15" s="177">
        <f t="shared" si="87"/>
        <v>0</v>
      </c>
      <c r="KA15" s="177">
        <f t="shared" ref="KA15:KJ23" si="88">IF(AND(KA$1&gt;=$E15,KA$1&lt;=$F15),$B15,0)</f>
        <v>0</v>
      </c>
      <c r="KB15" s="177">
        <f t="shared" si="88"/>
        <v>0</v>
      </c>
      <c r="KC15" s="177">
        <f t="shared" si="88"/>
        <v>0</v>
      </c>
      <c r="KD15" s="177">
        <f t="shared" si="88"/>
        <v>0</v>
      </c>
      <c r="KE15" s="177">
        <f t="shared" si="88"/>
        <v>0</v>
      </c>
      <c r="KF15" s="177">
        <f t="shared" si="88"/>
        <v>0</v>
      </c>
      <c r="KG15" s="177">
        <f t="shared" si="88"/>
        <v>0</v>
      </c>
      <c r="KH15" s="177">
        <f t="shared" si="88"/>
        <v>0</v>
      </c>
      <c r="KI15" s="177">
        <f t="shared" si="88"/>
        <v>0</v>
      </c>
      <c r="KJ15" s="177">
        <f t="shared" si="88"/>
        <v>0</v>
      </c>
      <c r="KK15" s="177">
        <f t="shared" ref="KK15:KT23" si="89">IF(AND(KK$1&gt;=$E15,KK$1&lt;=$F15),$B15,0)</f>
        <v>0</v>
      </c>
      <c r="KL15" s="177">
        <f t="shared" si="89"/>
        <v>0</v>
      </c>
      <c r="KM15" s="177">
        <f t="shared" si="89"/>
        <v>0</v>
      </c>
      <c r="KN15" s="177">
        <f t="shared" si="89"/>
        <v>0</v>
      </c>
      <c r="KO15" s="177">
        <f t="shared" si="89"/>
        <v>0</v>
      </c>
      <c r="KP15" s="177">
        <f t="shared" si="89"/>
        <v>0</v>
      </c>
      <c r="KQ15" s="177">
        <f t="shared" si="89"/>
        <v>0</v>
      </c>
      <c r="KR15" s="177">
        <f t="shared" si="89"/>
        <v>0</v>
      </c>
      <c r="KS15" s="177">
        <f t="shared" si="89"/>
        <v>0</v>
      </c>
      <c r="KT15" s="177">
        <f t="shared" si="89"/>
        <v>0</v>
      </c>
      <c r="KU15" s="177">
        <f t="shared" ref="KU15:LD23" si="90">IF(AND(KU$1&gt;=$E15,KU$1&lt;=$F15),$B15,0)</f>
        <v>0</v>
      </c>
      <c r="KV15" s="177">
        <f t="shared" si="90"/>
        <v>0</v>
      </c>
      <c r="KW15" s="177">
        <f t="shared" si="90"/>
        <v>0</v>
      </c>
      <c r="KX15" s="177">
        <f t="shared" si="90"/>
        <v>0</v>
      </c>
      <c r="KY15" s="177">
        <f t="shared" si="90"/>
        <v>0</v>
      </c>
      <c r="KZ15" s="177">
        <f t="shared" si="90"/>
        <v>0</v>
      </c>
      <c r="LA15" s="177">
        <f t="shared" si="90"/>
        <v>0</v>
      </c>
      <c r="LB15" s="177">
        <f t="shared" si="90"/>
        <v>0</v>
      </c>
      <c r="LC15" s="177">
        <f t="shared" si="90"/>
        <v>0</v>
      </c>
      <c r="LD15" s="177">
        <f t="shared" si="90"/>
        <v>0</v>
      </c>
      <c r="LE15" s="177">
        <f t="shared" ref="LE15:LN23" si="91">IF(AND(LE$1&gt;=$E15,LE$1&lt;=$F15),$B15,0)</f>
        <v>0</v>
      </c>
      <c r="LF15" s="177">
        <f t="shared" si="91"/>
        <v>0</v>
      </c>
      <c r="LG15" s="177">
        <f t="shared" si="91"/>
        <v>0</v>
      </c>
      <c r="LH15" s="177">
        <f t="shared" si="91"/>
        <v>0</v>
      </c>
      <c r="LI15" s="177">
        <f t="shared" si="91"/>
        <v>0</v>
      </c>
      <c r="LJ15" s="177">
        <f t="shared" si="91"/>
        <v>0</v>
      </c>
      <c r="LK15" s="177">
        <f t="shared" si="91"/>
        <v>0</v>
      </c>
      <c r="LL15" s="177">
        <f t="shared" si="91"/>
        <v>0</v>
      </c>
      <c r="LM15" s="177">
        <f t="shared" si="91"/>
        <v>0</v>
      </c>
      <c r="LN15" s="177">
        <f t="shared" si="91"/>
        <v>0</v>
      </c>
      <c r="LO15" s="177">
        <f t="shared" ref="LO15:LX23" si="92">IF(AND(LO$1&gt;=$E15,LO$1&lt;=$F15),$B15,0)</f>
        <v>0</v>
      </c>
      <c r="LP15" s="177">
        <f t="shared" si="92"/>
        <v>0</v>
      </c>
      <c r="LQ15" s="177">
        <f t="shared" si="92"/>
        <v>0</v>
      </c>
      <c r="LR15" s="177">
        <f t="shared" si="92"/>
        <v>0</v>
      </c>
      <c r="LS15" s="177">
        <f t="shared" si="92"/>
        <v>0</v>
      </c>
      <c r="LT15" s="177">
        <f t="shared" si="92"/>
        <v>0</v>
      </c>
      <c r="LU15" s="177">
        <f t="shared" si="92"/>
        <v>0</v>
      </c>
      <c r="LV15" s="177">
        <f t="shared" si="92"/>
        <v>0</v>
      </c>
      <c r="LW15" s="177">
        <f t="shared" si="92"/>
        <v>0</v>
      </c>
      <c r="LX15" s="177">
        <f t="shared" si="92"/>
        <v>0</v>
      </c>
      <c r="LY15" s="177">
        <f t="shared" ref="LY15:MH23" si="93">IF(AND(LY$1&gt;=$E15,LY$1&lt;=$F15),$B15,0)</f>
        <v>0</v>
      </c>
      <c r="LZ15" s="177">
        <f t="shared" si="93"/>
        <v>0</v>
      </c>
      <c r="MA15" s="177">
        <f t="shared" si="93"/>
        <v>0</v>
      </c>
      <c r="MB15" s="177">
        <f t="shared" si="93"/>
        <v>0</v>
      </c>
      <c r="MC15" s="177">
        <f t="shared" si="93"/>
        <v>0</v>
      </c>
      <c r="MD15" s="177">
        <f t="shared" si="93"/>
        <v>0</v>
      </c>
      <c r="ME15" s="177">
        <f t="shared" si="93"/>
        <v>0</v>
      </c>
      <c r="MF15" s="177">
        <f t="shared" si="93"/>
        <v>0</v>
      </c>
      <c r="MG15" s="177">
        <f t="shared" si="93"/>
        <v>0</v>
      </c>
      <c r="MH15" s="177">
        <f t="shared" si="93"/>
        <v>0</v>
      </c>
      <c r="MI15" s="177">
        <f t="shared" ref="MI15:MR23" si="94">IF(AND(MI$1&gt;=$E15,MI$1&lt;=$F15),$B15,0)</f>
        <v>0</v>
      </c>
      <c r="MJ15" s="177">
        <f t="shared" si="94"/>
        <v>0</v>
      </c>
      <c r="MK15" s="177">
        <f t="shared" si="94"/>
        <v>0</v>
      </c>
      <c r="ML15" s="177">
        <f t="shared" si="94"/>
        <v>0</v>
      </c>
      <c r="MM15" s="177">
        <f t="shared" si="94"/>
        <v>0</v>
      </c>
      <c r="MN15" s="177">
        <f t="shared" si="94"/>
        <v>0</v>
      </c>
      <c r="MO15" s="177">
        <f t="shared" si="94"/>
        <v>0</v>
      </c>
      <c r="MP15" s="177">
        <f t="shared" si="94"/>
        <v>0</v>
      </c>
      <c r="MQ15" s="177">
        <f t="shared" si="94"/>
        <v>0</v>
      </c>
      <c r="MR15" s="177">
        <f t="shared" si="94"/>
        <v>0</v>
      </c>
      <c r="MS15" s="177">
        <f t="shared" ref="MS15:ND23" si="95">IF(AND(MS$1&gt;=$E15,MS$1&lt;=$F15),$B15,0)</f>
        <v>0</v>
      </c>
      <c r="MT15" s="177">
        <f t="shared" si="95"/>
        <v>0</v>
      </c>
      <c r="MU15" s="177">
        <f t="shared" si="95"/>
        <v>0</v>
      </c>
      <c r="MV15" s="177">
        <f t="shared" si="95"/>
        <v>0</v>
      </c>
      <c r="MW15" s="177">
        <f t="shared" si="95"/>
        <v>0</v>
      </c>
      <c r="MX15" s="177">
        <f t="shared" si="95"/>
        <v>0</v>
      </c>
      <c r="MY15" s="177">
        <f t="shared" si="95"/>
        <v>0</v>
      </c>
      <c r="MZ15" s="177">
        <f t="shared" si="95"/>
        <v>0</v>
      </c>
      <c r="NA15" s="177">
        <f t="shared" si="95"/>
        <v>0</v>
      </c>
      <c r="NB15" s="177">
        <f t="shared" si="95"/>
        <v>0</v>
      </c>
      <c r="NC15" s="177">
        <f t="shared" si="95"/>
        <v>0</v>
      </c>
      <c r="ND15" s="177">
        <f t="shared" si="95"/>
        <v>0</v>
      </c>
    </row>
    <row r="16" spans="1:368" ht="18" thickBot="1" x14ac:dyDescent="0.35">
      <c r="A16" s="129" t="s">
        <v>133</v>
      </c>
      <c r="B16" s="72">
        <f>IF(Calculator!C25=0, Calculator!K24, 0)</f>
        <v>0</v>
      </c>
      <c r="C16" s="72">
        <v>1</v>
      </c>
      <c r="D16" s="171">
        <f t="shared" si="12"/>
        <v>0.05</v>
      </c>
      <c r="E16" s="177">
        <f t="shared" si="49"/>
        <v>216</v>
      </c>
      <c r="F16" s="175">
        <f>360 * SUM(D$4:D16)</f>
        <v>234</v>
      </c>
      <c r="G16" s="177">
        <f t="shared" ref="G16:BR16" si="96">IF(AND(G$1&gt;=$E16,G$1&lt;=$F16),$B16,0)</f>
        <v>0</v>
      </c>
      <c r="H16" s="177">
        <f t="shared" si="96"/>
        <v>0</v>
      </c>
      <c r="I16" s="177">
        <f t="shared" si="96"/>
        <v>0</v>
      </c>
      <c r="J16" s="177">
        <f t="shared" si="96"/>
        <v>0</v>
      </c>
      <c r="K16" s="177">
        <f t="shared" si="96"/>
        <v>0</v>
      </c>
      <c r="L16" s="177">
        <f t="shared" si="96"/>
        <v>0</v>
      </c>
      <c r="M16" s="177">
        <f t="shared" si="96"/>
        <v>0</v>
      </c>
      <c r="N16" s="177">
        <f t="shared" si="96"/>
        <v>0</v>
      </c>
      <c r="O16" s="177">
        <f t="shared" si="96"/>
        <v>0</v>
      </c>
      <c r="P16" s="177">
        <f t="shared" si="96"/>
        <v>0</v>
      </c>
      <c r="Q16" s="177">
        <f t="shared" si="96"/>
        <v>0</v>
      </c>
      <c r="R16" s="177">
        <f t="shared" si="96"/>
        <v>0</v>
      </c>
      <c r="S16" s="177">
        <f t="shared" si="96"/>
        <v>0</v>
      </c>
      <c r="T16" s="177">
        <f t="shared" si="96"/>
        <v>0</v>
      </c>
      <c r="U16" s="177">
        <f t="shared" si="96"/>
        <v>0</v>
      </c>
      <c r="V16" s="177">
        <f t="shared" si="96"/>
        <v>0</v>
      </c>
      <c r="W16" s="177">
        <f t="shared" si="96"/>
        <v>0</v>
      </c>
      <c r="X16" s="177">
        <f t="shared" si="96"/>
        <v>0</v>
      </c>
      <c r="Y16" s="177">
        <f t="shared" si="96"/>
        <v>0</v>
      </c>
      <c r="Z16" s="177">
        <f t="shared" si="96"/>
        <v>0</v>
      </c>
      <c r="AA16" s="177">
        <f t="shared" si="96"/>
        <v>0</v>
      </c>
      <c r="AB16" s="177">
        <f t="shared" si="96"/>
        <v>0</v>
      </c>
      <c r="AC16" s="177">
        <f t="shared" si="96"/>
        <v>0</v>
      </c>
      <c r="AD16" s="177">
        <f t="shared" si="96"/>
        <v>0</v>
      </c>
      <c r="AE16" s="177">
        <f t="shared" si="96"/>
        <v>0</v>
      </c>
      <c r="AF16" s="177">
        <f t="shared" si="96"/>
        <v>0</v>
      </c>
      <c r="AG16" s="177">
        <f t="shared" si="96"/>
        <v>0</v>
      </c>
      <c r="AH16" s="177">
        <f t="shared" si="96"/>
        <v>0</v>
      </c>
      <c r="AI16" s="177">
        <f t="shared" si="96"/>
        <v>0</v>
      </c>
      <c r="AJ16" s="177">
        <f t="shared" si="96"/>
        <v>0</v>
      </c>
      <c r="AK16" s="177">
        <f t="shared" si="96"/>
        <v>0</v>
      </c>
      <c r="AL16" s="177">
        <f t="shared" si="96"/>
        <v>0</v>
      </c>
      <c r="AM16" s="177">
        <f t="shared" si="96"/>
        <v>0</v>
      </c>
      <c r="AN16" s="177">
        <f t="shared" si="96"/>
        <v>0</v>
      </c>
      <c r="AO16" s="177">
        <f t="shared" si="96"/>
        <v>0</v>
      </c>
      <c r="AP16" s="177">
        <f t="shared" si="96"/>
        <v>0</v>
      </c>
      <c r="AQ16" s="177">
        <f t="shared" si="96"/>
        <v>0</v>
      </c>
      <c r="AR16" s="177">
        <f t="shared" si="96"/>
        <v>0</v>
      </c>
      <c r="AS16" s="177">
        <f t="shared" si="96"/>
        <v>0</v>
      </c>
      <c r="AT16" s="177">
        <f t="shared" si="96"/>
        <v>0</v>
      </c>
      <c r="AU16" s="177">
        <f t="shared" si="96"/>
        <v>0</v>
      </c>
      <c r="AV16" s="177">
        <f t="shared" si="96"/>
        <v>0</v>
      </c>
      <c r="AW16" s="177">
        <f t="shared" si="96"/>
        <v>0</v>
      </c>
      <c r="AX16" s="177">
        <f t="shared" si="96"/>
        <v>0</v>
      </c>
      <c r="AY16" s="177">
        <f t="shared" si="96"/>
        <v>0</v>
      </c>
      <c r="AZ16" s="177">
        <f t="shared" si="96"/>
        <v>0</v>
      </c>
      <c r="BA16" s="177">
        <f t="shared" si="96"/>
        <v>0</v>
      </c>
      <c r="BB16" s="177">
        <f t="shared" si="96"/>
        <v>0</v>
      </c>
      <c r="BC16" s="177">
        <f t="shared" si="96"/>
        <v>0</v>
      </c>
      <c r="BD16" s="177">
        <f t="shared" si="96"/>
        <v>0</v>
      </c>
      <c r="BE16" s="177">
        <f t="shared" si="96"/>
        <v>0</v>
      </c>
      <c r="BF16" s="177">
        <f t="shared" si="96"/>
        <v>0</v>
      </c>
      <c r="BG16" s="177">
        <f t="shared" si="96"/>
        <v>0</v>
      </c>
      <c r="BH16" s="177">
        <f t="shared" si="96"/>
        <v>0</v>
      </c>
      <c r="BI16" s="177">
        <f t="shared" si="96"/>
        <v>0</v>
      </c>
      <c r="BJ16" s="177">
        <f t="shared" si="96"/>
        <v>0</v>
      </c>
      <c r="BK16" s="177">
        <f t="shared" si="96"/>
        <v>0</v>
      </c>
      <c r="BL16" s="177">
        <f t="shared" si="96"/>
        <v>0</v>
      </c>
      <c r="BM16" s="177">
        <f t="shared" si="96"/>
        <v>0</v>
      </c>
      <c r="BN16" s="177">
        <f t="shared" si="96"/>
        <v>0</v>
      </c>
      <c r="BO16" s="177">
        <f t="shared" si="96"/>
        <v>0</v>
      </c>
      <c r="BP16" s="177">
        <f t="shared" si="96"/>
        <v>0</v>
      </c>
      <c r="BQ16" s="177">
        <f t="shared" si="96"/>
        <v>0</v>
      </c>
      <c r="BR16" s="177">
        <f t="shared" si="96"/>
        <v>0</v>
      </c>
      <c r="BS16" s="177">
        <f t="shared" si="66"/>
        <v>0</v>
      </c>
      <c r="BT16" s="177">
        <f t="shared" si="66"/>
        <v>0</v>
      </c>
      <c r="BU16" s="177">
        <f t="shared" si="66"/>
        <v>0</v>
      </c>
      <c r="BV16" s="177">
        <f t="shared" si="66"/>
        <v>0</v>
      </c>
      <c r="BW16" s="177">
        <f t="shared" si="66"/>
        <v>0</v>
      </c>
      <c r="BX16" s="177">
        <f t="shared" si="66"/>
        <v>0</v>
      </c>
      <c r="BY16" s="177">
        <f t="shared" si="67"/>
        <v>0</v>
      </c>
      <c r="BZ16" s="177">
        <f t="shared" si="67"/>
        <v>0</v>
      </c>
      <c r="CA16" s="177">
        <f t="shared" si="67"/>
        <v>0</v>
      </c>
      <c r="CB16" s="177">
        <f t="shared" si="67"/>
        <v>0</v>
      </c>
      <c r="CC16" s="177">
        <f t="shared" si="67"/>
        <v>0</v>
      </c>
      <c r="CD16" s="177">
        <f t="shared" si="67"/>
        <v>0</v>
      </c>
      <c r="CE16" s="177">
        <f t="shared" si="67"/>
        <v>0</v>
      </c>
      <c r="CF16" s="177">
        <f t="shared" si="67"/>
        <v>0</v>
      </c>
      <c r="CG16" s="177">
        <f t="shared" si="67"/>
        <v>0</v>
      </c>
      <c r="CH16" s="177">
        <f t="shared" si="67"/>
        <v>0</v>
      </c>
      <c r="CI16" s="177">
        <f t="shared" si="68"/>
        <v>0</v>
      </c>
      <c r="CJ16" s="177">
        <f t="shared" si="68"/>
        <v>0</v>
      </c>
      <c r="CK16" s="177">
        <f t="shared" si="68"/>
        <v>0</v>
      </c>
      <c r="CL16" s="177">
        <f t="shared" si="68"/>
        <v>0</v>
      </c>
      <c r="CM16" s="177">
        <f t="shared" si="68"/>
        <v>0</v>
      </c>
      <c r="CN16" s="177">
        <f t="shared" si="68"/>
        <v>0</v>
      </c>
      <c r="CO16" s="177">
        <f t="shared" si="68"/>
        <v>0</v>
      </c>
      <c r="CP16" s="177">
        <f t="shared" si="68"/>
        <v>0</v>
      </c>
      <c r="CQ16" s="177">
        <f t="shared" si="68"/>
        <v>0</v>
      </c>
      <c r="CR16" s="177">
        <f t="shared" si="68"/>
        <v>0</v>
      </c>
      <c r="CS16" s="177">
        <f t="shared" si="69"/>
        <v>0</v>
      </c>
      <c r="CT16" s="177">
        <f t="shared" si="69"/>
        <v>0</v>
      </c>
      <c r="CU16" s="177">
        <f t="shared" si="69"/>
        <v>0</v>
      </c>
      <c r="CV16" s="177">
        <f t="shared" si="69"/>
        <v>0</v>
      </c>
      <c r="CW16" s="177">
        <f t="shared" si="69"/>
        <v>0</v>
      </c>
      <c r="CX16" s="177">
        <f t="shared" si="69"/>
        <v>0</v>
      </c>
      <c r="CY16" s="177">
        <f t="shared" si="69"/>
        <v>0</v>
      </c>
      <c r="CZ16" s="177">
        <f t="shared" si="69"/>
        <v>0</v>
      </c>
      <c r="DA16" s="177">
        <f t="shared" si="69"/>
        <v>0</v>
      </c>
      <c r="DB16" s="177">
        <f t="shared" si="69"/>
        <v>0</v>
      </c>
      <c r="DC16" s="177">
        <f t="shared" si="70"/>
        <v>0</v>
      </c>
      <c r="DD16" s="177">
        <f t="shared" si="70"/>
        <v>0</v>
      </c>
      <c r="DE16" s="177">
        <f t="shared" si="70"/>
        <v>0</v>
      </c>
      <c r="DF16" s="177">
        <f t="shared" si="70"/>
        <v>0</v>
      </c>
      <c r="DG16" s="177">
        <f t="shared" si="70"/>
        <v>0</v>
      </c>
      <c r="DH16" s="177">
        <f t="shared" si="70"/>
        <v>0</v>
      </c>
      <c r="DI16" s="177">
        <f t="shared" si="70"/>
        <v>0</v>
      </c>
      <c r="DJ16" s="177">
        <f t="shared" si="70"/>
        <v>0</v>
      </c>
      <c r="DK16" s="177">
        <f t="shared" si="70"/>
        <v>0</v>
      </c>
      <c r="DL16" s="177">
        <f t="shared" si="70"/>
        <v>0</v>
      </c>
      <c r="DM16" s="177">
        <f t="shared" si="71"/>
        <v>0</v>
      </c>
      <c r="DN16" s="177">
        <f t="shared" si="71"/>
        <v>0</v>
      </c>
      <c r="DO16" s="177">
        <f t="shared" si="71"/>
        <v>0</v>
      </c>
      <c r="DP16" s="177">
        <f t="shared" si="71"/>
        <v>0</v>
      </c>
      <c r="DQ16" s="177">
        <f t="shared" si="71"/>
        <v>0</v>
      </c>
      <c r="DR16" s="177">
        <f t="shared" si="71"/>
        <v>0</v>
      </c>
      <c r="DS16" s="177">
        <f t="shared" si="71"/>
        <v>0</v>
      </c>
      <c r="DT16" s="177">
        <f t="shared" si="71"/>
        <v>0</v>
      </c>
      <c r="DU16" s="177">
        <f t="shared" si="71"/>
        <v>0</v>
      </c>
      <c r="DV16" s="177">
        <f t="shared" si="71"/>
        <v>0</v>
      </c>
      <c r="DW16" s="177">
        <f t="shared" si="72"/>
        <v>0</v>
      </c>
      <c r="DX16" s="177">
        <f t="shared" si="72"/>
        <v>0</v>
      </c>
      <c r="DY16" s="177">
        <f t="shared" si="72"/>
        <v>0</v>
      </c>
      <c r="DZ16" s="177">
        <f t="shared" si="72"/>
        <v>0</v>
      </c>
      <c r="EA16" s="177">
        <f t="shared" si="72"/>
        <v>0</v>
      </c>
      <c r="EB16" s="177">
        <f t="shared" si="72"/>
        <v>0</v>
      </c>
      <c r="EC16" s="177">
        <f t="shared" si="72"/>
        <v>0</v>
      </c>
      <c r="ED16" s="177">
        <f t="shared" si="72"/>
        <v>0</v>
      </c>
      <c r="EE16" s="177">
        <f t="shared" si="72"/>
        <v>0</v>
      </c>
      <c r="EF16" s="177">
        <f t="shared" si="72"/>
        <v>0</v>
      </c>
      <c r="EG16" s="177">
        <f t="shared" si="73"/>
        <v>0</v>
      </c>
      <c r="EH16" s="177">
        <f t="shared" si="73"/>
        <v>0</v>
      </c>
      <c r="EI16" s="177">
        <f t="shared" si="73"/>
        <v>0</v>
      </c>
      <c r="EJ16" s="177">
        <f t="shared" si="73"/>
        <v>0</v>
      </c>
      <c r="EK16" s="177">
        <f t="shared" si="73"/>
        <v>0</v>
      </c>
      <c r="EL16" s="177">
        <f t="shared" si="73"/>
        <v>0</v>
      </c>
      <c r="EM16" s="177">
        <f t="shared" si="73"/>
        <v>0</v>
      </c>
      <c r="EN16" s="177">
        <f t="shared" si="73"/>
        <v>0</v>
      </c>
      <c r="EO16" s="177">
        <f t="shared" si="73"/>
        <v>0</v>
      </c>
      <c r="EP16" s="177">
        <f t="shared" si="73"/>
        <v>0</v>
      </c>
      <c r="EQ16" s="177">
        <f t="shared" si="74"/>
        <v>0</v>
      </c>
      <c r="ER16" s="177">
        <f t="shared" si="74"/>
        <v>0</v>
      </c>
      <c r="ES16" s="177">
        <f t="shared" si="74"/>
        <v>0</v>
      </c>
      <c r="ET16" s="177">
        <f t="shared" si="74"/>
        <v>0</v>
      </c>
      <c r="EU16" s="177">
        <f t="shared" si="74"/>
        <v>0</v>
      </c>
      <c r="EV16" s="177">
        <f t="shared" si="74"/>
        <v>0</v>
      </c>
      <c r="EW16" s="177">
        <f t="shared" si="74"/>
        <v>0</v>
      </c>
      <c r="EX16" s="177">
        <f t="shared" si="74"/>
        <v>0</v>
      </c>
      <c r="EY16" s="177">
        <f t="shared" si="74"/>
        <v>0</v>
      </c>
      <c r="EZ16" s="177">
        <f t="shared" si="74"/>
        <v>0</v>
      </c>
      <c r="FA16" s="177">
        <f t="shared" si="75"/>
        <v>0</v>
      </c>
      <c r="FB16" s="177">
        <f t="shared" si="75"/>
        <v>0</v>
      </c>
      <c r="FC16" s="177">
        <f t="shared" si="75"/>
        <v>0</v>
      </c>
      <c r="FD16" s="177">
        <f t="shared" si="75"/>
        <v>0</v>
      </c>
      <c r="FE16" s="177">
        <f t="shared" si="75"/>
        <v>0</v>
      </c>
      <c r="FF16" s="177">
        <f t="shared" si="75"/>
        <v>0</v>
      </c>
      <c r="FG16" s="177">
        <f t="shared" si="75"/>
        <v>0</v>
      </c>
      <c r="FH16" s="177">
        <f t="shared" si="75"/>
        <v>0</v>
      </c>
      <c r="FI16" s="177">
        <f t="shared" si="75"/>
        <v>0</v>
      </c>
      <c r="FJ16" s="177">
        <f t="shared" si="75"/>
        <v>0</v>
      </c>
      <c r="FK16" s="177">
        <f t="shared" si="76"/>
        <v>0</v>
      </c>
      <c r="FL16" s="177">
        <f t="shared" si="76"/>
        <v>0</v>
      </c>
      <c r="FM16" s="177">
        <f t="shared" si="76"/>
        <v>0</v>
      </c>
      <c r="FN16" s="177">
        <f t="shared" si="76"/>
        <v>0</v>
      </c>
      <c r="FO16" s="177">
        <f t="shared" si="76"/>
        <v>0</v>
      </c>
      <c r="FP16" s="177">
        <f t="shared" si="76"/>
        <v>0</v>
      </c>
      <c r="FQ16" s="177">
        <f t="shared" si="76"/>
        <v>0</v>
      </c>
      <c r="FR16" s="177">
        <f t="shared" si="76"/>
        <v>0</v>
      </c>
      <c r="FS16" s="177">
        <f t="shared" si="76"/>
        <v>0</v>
      </c>
      <c r="FT16" s="177">
        <f t="shared" si="76"/>
        <v>0</v>
      </c>
      <c r="FU16" s="177">
        <f t="shared" si="77"/>
        <v>0</v>
      </c>
      <c r="FV16" s="177">
        <f t="shared" si="77"/>
        <v>0</v>
      </c>
      <c r="FW16" s="177">
        <f t="shared" si="77"/>
        <v>0</v>
      </c>
      <c r="FX16" s="177">
        <f t="shared" si="77"/>
        <v>0</v>
      </c>
      <c r="FY16" s="177">
        <f t="shared" si="77"/>
        <v>0</v>
      </c>
      <c r="FZ16" s="177">
        <f t="shared" si="77"/>
        <v>0</v>
      </c>
      <c r="GA16" s="177">
        <f t="shared" si="77"/>
        <v>0</v>
      </c>
      <c r="GB16" s="177">
        <f t="shared" si="77"/>
        <v>0</v>
      </c>
      <c r="GC16" s="177">
        <f t="shared" si="77"/>
        <v>0</v>
      </c>
      <c r="GD16" s="177">
        <f t="shared" si="77"/>
        <v>0</v>
      </c>
      <c r="GE16" s="177">
        <f t="shared" si="78"/>
        <v>0</v>
      </c>
      <c r="GF16" s="177">
        <f t="shared" si="78"/>
        <v>0</v>
      </c>
      <c r="GG16" s="177">
        <f t="shared" si="78"/>
        <v>0</v>
      </c>
      <c r="GH16" s="177">
        <f t="shared" si="78"/>
        <v>0</v>
      </c>
      <c r="GI16" s="177">
        <f t="shared" si="78"/>
        <v>0</v>
      </c>
      <c r="GJ16" s="177">
        <f t="shared" si="78"/>
        <v>0</v>
      </c>
      <c r="GK16" s="177">
        <f t="shared" si="78"/>
        <v>0</v>
      </c>
      <c r="GL16" s="177">
        <f t="shared" si="78"/>
        <v>0</v>
      </c>
      <c r="GM16" s="177">
        <f t="shared" si="78"/>
        <v>0</v>
      </c>
      <c r="GN16" s="177">
        <f t="shared" si="78"/>
        <v>0</v>
      </c>
      <c r="GO16" s="177">
        <f t="shared" si="79"/>
        <v>0</v>
      </c>
      <c r="GP16" s="177">
        <f t="shared" si="79"/>
        <v>0</v>
      </c>
      <c r="GQ16" s="177">
        <f t="shared" si="79"/>
        <v>0</v>
      </c>
      <c r="GR16" s="177">
        <f t="shared" si="79"/>
        <v>0</v>
      </c>
      <c r="GS16" s="177">
        <f t="shared" si="79"/>
        <v>0</v>
      </c>
      <c r="GT16" s="177">
        <f t="shared" si="79"/>
        <v>0</v>
      </c>
      <c r="GU16" s="177">
        <f t="shared" si="79"/>
        <v>0</v>
      </c>
      <c r="GV16" s="177">
        <f t="shared" si="79"/>
        <v>0</v>
      </c>
      <c r="GW16" s="177">
        <f t="shared" si="79"/>
        <v>0</v>
      </c>
      <c r="GX16" s="177">
        <f t="shared" si="79"/>
        <v>0</v>
      </c>
      <c r="GY16" s="177">
        <f t="shared" si="80"/>
        <v>0</v>
      </c>
      <c r="GZ16" s="177">
        <f t="shared" si="80"/>
        <v>0</v>
      </c>
      <c r="HA16" s="177">
        <f t="shared" si="80"/>
        <v>0</v>
      </c>
      <c r="HB16" s="177">
        <f t="shared" si="80"/>
        <v>0</v>
      </c>
      <c r="HC16" s="177">
        <f t="shared" si="80"/>
        <v>0</v>
      </c>
      <c r="HD16" s="177">
        <f t="shared" si="80"/>
        <v>0</v>
      </c>
      <c r="HE16" s="177">
        <f t="shared" si="80"/>
        <v>0</v>
      </c>
      <c r="HF16" s="177">
        <f t="shared" si="80"/>
        <v>0</v>
      </c>
      <c r="HG16" s="177">
        <f t="shared" si="80"/>
        <v>0</v>
      </c>
      <c r="HH16" s="177">
        <f t="shared" si="80"/>
        <v>0</v>
      </c>
      <c r="HI16" s="177">
        <f t="shared" si="81"/>
        <v>0</v>
      </c>
      <c r="HJ16" s="177">
        <f t="shared" si="81"/>
        <v>0</v>
      </c>
      <c r="HK16" s="177">
        <f t="shared" si="81"/>
        <v>0</v>
      </c>
      <c r="HL16" s="177">
        <f t="shared" si="81"/>
        <v>0</v>
      </c>
      <c r="HM16" s="177">
        <f t="shared" si="81"/>
        <v>0</v>
      </c>
      <c r="HN16" s="177">
        <f t="shared" si="81"/>
        <v>0</v>
      </c>
      <c r="HO16" s="177">
        <f t="shared" si="81"/>
        <v>0</v>
      </c>
      <c r="HP16" s="177">
        <f t="shared" si="81"/>
        <v>0</v>
      </c>
      <c r="HQ16" s="177">
        <f t="shared" si="81"/>
        <v>0</v>
      </c>
      <c r="HR16" s="177">
        <f t="shared" si="81"/>
        <v>0</v>
      </c>
      <c r="HS16" s="177">
        <f t="shared" si="82"/>
        <v>0</v>
      </c>
      <c r="HT16" s="177">
        <f t="shared" si="82"/>
        <v>0</v>
      </c>
      <c r="HU16" s="177">
        <f t="shared" si="82"/>
        <v>0</v>
      </c>
      <c r="HV16" s="177">
        <f t="shared" si="82"/>
        <v>0</v>
      </c>
      <c r="HW16" s="177">
        <f t="shared" si="82"/>
        <v>0</v>
      </c>
      <c r="HX16" s="177">
        <f t="shared" si="82"/>
        <v>0</v>
      </c>
      <c r="HY16" s="177">
        <f t="shared" si="82"/>
        <v>0</v>
      </c>
      <c r="HZ16" s="177">
        <f t="shared" si="82"/>
        <v>0</v>
      </c>
      <c r="IA16" s="177">
        <f t="shared" si="82"/>
        <v>0</v>
      </c>
      <c r="IB16" s="177">
        <f t="shared" si="82"/>
        <v>0</v>
      </c>
      <c r="IC16" s="177">
        <f t="shared" si="83"/>
        <v>0</v>
      </c>
      <c r="ID16" s="177">
        <f t="shared" si="83"/>
        <v>0</v>
      </c>
      <c r="IE16" s="177">
        <f t="shared" si="83"/>
        <v>0</v>
      </c>
      <c r="IF16" s="177">
        <f t="shared" si="83"/>
        <v>0</v>
      </c>
      <c r="IG16" s="177">
        <f t="shared" si="83"/>
        <v>0</v>
      </c>
      <c r="IH16" s="177">
        <f t="shared" si="83"/>
        <v>0</v>
      </c>
      <c r="II16" s="177">
        <f t="shared" si="83"/>
        <v>0</v>
      </c>
      <c r="IJ16" s="177">
        <f t="shared" si="83"/>
        <v>0</v>
      </c>
      <c r="IK16" s="177">
        <f t="shared" si="83"/>
        <v>0</v>
      </c>
      <c r="IL16" s="177">
        <f t="shared" si="83"/>
        <v>0</v>
      </c>
      <c r="IM16" s="177">
        <f t="shared" si="84"/>
        <v>0</v>
      </c>
      <c r="IN16" s="177">
        <f t="shared" si="84"/>
        <v>0</v>
      </c>
      <c r="IO16" s="177">
        <f t="shared" si="84"/>
        <v>0</v>
      </c>
      <c r="IP16" s="177">
        <f t="shared" si="84"/>
        <v>0</v>
      </c>
      <c r="IQ16" s="177">
        <f t="shared" si="84"/>
        <v>0</v>
      </c>
      <c r="IR16" s="177">
        <f t="shared" si="84"/>
        <v>0</v>
      </c>
      <c r="IS16" s="177">
        <f t="shared" si="84"/>
        <v>0</v>
      </c>
      <c r="IT16" s="177">
        <f t="shared" si="84"/>
        <v>0</v>
      </c>
      <c r="IU16" s="177">
        <f t="shared" si="84"/>
        <v>0</v>
      </c>
      <c r="IV16" s="177">
        <f t="shared" si="84"/>
        <v>0</v>
      </c>
      <c r="IW16" s="177">
        <f t="shared" si="85"/>
        <v>0</v>
      </c>
      <c r="IX16" s="177">
        <f t="shared" si="85"/>
        <v>0</v>
      </c>
      <c r="IY16" s="177">
        <f t="shared" si="85"/>
        <v>0</v>
      </c>
      <c r="IZ16" s="177">
        <f t="shared" si="85"/>
        <v>0</v>
      </c>
      <c r="JA16" s="177">
        <f t="shared" si="85"/>
        <v>0</v>
      </c>
      <c r="JB16" s="177">
        <f t="shared" si="85"/>
        <v>0</v>
      </c>
      <c r="JC16" s="177">
        <f t="shared" si="85"/>
        <v>0</v>
      </c>
      <c r="JD16" s="177">
        <f t="shared" si="85"/>
        <v>0</v>
      </c>
      <c r="JE16" s="177">
        <f t="shared" si="85"/>
        <v>0</v>
      </c>
      <c r="JF16" s="177">
        <f t="shared" si="85"/>
        <v>0</v>
      </c>
      <c r="JG16" s="177">
        <f t="shared" si="86"/>
        <v>0</v>
      </c>
      <c r="JH16" s="177">
        <f t="shared" si="86"/>
        <v>0</v>
      </c>
      <c r="JI16" s="177">
        <f t="shared" si="86"/>
        <v>0</v>
      </c>
      <c r="JJ16" s="177">
        <f t="shared" si="86"/>
        <v>0</v>
      </c>
      <c r="JK16" s="177">
        <f t="shared" si="86"/>
        <v>0</v>
      </c>
      <c r="JL16" s="177">
        <f t="shared" si="86"/>
        <v>0</v>
      </c>
      <c r="JM16" s="177">
        <f t="shared" si="86"/>
        <v>0</v>
      </c>
      <c r="JN16" s="177">
        <f t="shared" si="86"/>
        <v>0</v>
      </c>
      <c r="JO16" s="177">
        <f t="shared" si="86"/>
        <v>0</v>
      </c>
      <c r="JP16" s="177">
        <f t="shared" si="86"/>
        <v>0</v>
      </c>
      <c r="JQ16" s="177">
        <f t="shared" si="87"/>
        <v>0</v>
      </c>
      <c r="JR16" s="177">
        <f t="shared" si="87"/>
        <v>0</v>
      </c>
      <c r="JS16" s="177">
        <f t="shared" si="87"/>
        <v>0</v>
      </c>
      <c r="JT16" s="177">
        <f t="shared" si="87"/>
        <v>0</v>
      </c>
      <c r="JU16" s="177">
        <f t="shared" si="87"/>
        <v>0</v>
      </c>
      <c r="JV16" s="177">
        <f t="shared" si="87"/>
        <v>0</v>
      </c>
      <c r="JW16" s="177">
        <f t="shared" si="87"/>
        <v>0</v>
      </c>
      <c r="JX16" s="177">
        <f t="shared" si="87"/>
        <v>0</v>
      </c>
      <c r="JY16" s="177">
        <f t="shared" si="87"/>
        <v>0</v>
      </c>
      <c r="JZ16" s="177">
        <f t="shared" si="87"/>
        <v>0</v>
      </c>
      <c r="KA16" s="177">
        <f t="shared" si="88"/>
        <v>0</v>
      </c>
      <c r="KB16" s="177">
        <f t="shared" si="88"/>
        <v>0</v>
      </c>
      <c r="KC16" s="177">
        <f t="shared" si="88"/>
        <v>0</v>
      </c>
      <c r="KD16" s="177">
        <f t="shared" si="88"/>
        <v>0</v>
      </c>
      <c r="KE16" s="177">
        <f t="shared" si="88"/>
        <v>0</v>
      </c>
      <c r="KF16" s="177">
        <f t="shared" si="88"/>
        <v>0</v>
      </c>
      <c r="KG16" s="177">
        <f t="shared" si="88"/>
        <v>0</v>
      </c>
      <c r="KH16" s="177">
        <f t="shared" si="88"/>
        <v>0</v>
      </c>
      <c r="KI16" s="177">
        <f t="shared" si="88"/>
        <v>0</v>
      </c>
      <c r="KJ16" s="177">
        <f t="shared" si="88"/>
        <v>0</v>
      </c>
      <c r="KK16" s="177">
        <f t="shared" si="89"/>
        <v>0</v>
      </c>
      <c r="KL16" s="177">
        <f t="shared" si="89"/>
        <v>0</v>
      </c>
      <c r="KM16" s="177">
        <f t="shared" si="89"/>
        <v>0</v>
      </c>
      <c r="KN16" s="177">
        <f t="shared" si="89"/>
        <v>0</v>
      </c>
      <c r="KO16" s="177">
        <f t="shared" si="89"/>
        <v>0</v>
      </c>
      <c r="KP16" s="177">
        <f t="shared" si="89"/>
        <v>0</v>
      </c>
      <c r="KQ16" s="177">
        <f t="shared" si="89"/>
        <v>0</v>
      </c>
      <c r="KR16" s="177">
        <f t="shared" si="89"/>
        <v>0</v>
      </c>
      <c r="KS16" s="177">
        <f t="shared" si="89"/>
        <v>0</v>
      </c>
      <c r="KT16" s="177">
        <f t="shared" si="89"/>
        <v>0</v>
      </c>
      <c r="KU16" s="177">
        <f t="shared" si="90"/>
        <v>0</v>
      </c>
      <c r="KV16" s="177">
        <f t="shared" si="90"/>
        <v>0</v>
      </c>
      <c r="KW16" s="177">
        <f t="shared" si="90"/>
        <v>0</v>
      </c>
      <c r="KX16" s="177">
        <f t="shared" si="90"/>
        <v>0</v>
      </c>
      <c r="KY16" s="177">
        <f t="shared" si="90"/>
        <v>0</v>
      </c>
      <c r="KZ16" s="177">
        <f t="shared" si="90"/>
        <v>0</v>
      </c>
      <c r="LA16" s="177">
        <f t="shared" si="90"/>
        <v>0</v>
      </c>
      <c r="LB16" s="177">
        <f t="shared" si="90"/>
        <v>0</v>
      </c>
      <c r="LC16" s="177">
        <f t="shared" si="90"/>
        <v>0</v>
      </c>
      <c r="LD16" s="177">
        <f t="shared" si="90"/>
        <v>0</v>
      </c>
      <c r="LE16" s="177">
        <f t="shared" si="91"/>
        <v>0</v>
      </c>
      <c r="LF16" s="177">
        <f t="shared" si="91"/>
        <v>0</v>
      </c>
      <c r="LG16" s="177">
        <f t="shared" si="91"/>
        <v>0</v>
      </c>
      <c r="LH16" s="177">
        <f t="shared" si="91"/>
        <v>0</v>
      </c>
      <c r="LI16" s="177">
        <f t="shared" si="91"/>
        <v>0</v>
      </c>
      <c r="LJ16" s="177">
        <f t="shared" si="91"/>
        <v>0</v>
      </c>
      <c r="LK16" s="177">
        <f t="shared" si="91"/>
        <v>0</v>
      </c>
      <c r="LL16" s="177">
        <f t="shared" si="91"/>
        <v>0</v>
      </c>
      <c r="LM16" s="177">
        <f t="shared" si="91"/>
        <v>0</v>
      </c>
      <c r="LN16" s="177">
        <f t="shared" si="91"/>
        <v>0</v>
      </c>
      <c r="LO16" s="177">
        <f t="shared" si="92"/>
        <v>0</v>
      </c>
      <c r="LP16" s="177">
        <f t="shared" si="92"/>
        <v>0</v>
      </c>
      <c r="LQ16" s="177">
        <f t="shared" si="92"/>
        <v>0</v>
      </c>
      <c r="LR16" s="177">
        <f t="shared" si="92"/>
        <v>0</v>
      </c>
      <c r="LS16" s="177">
        <f t="shared" si="92"/>
        <v>0</v>
      </c>
      <c r="LT16" s="177">
        <f t="shared" si="92"/>
        <v>0</v>
      </c>
      <c r="LU16" s="177">
        <f t="shared" si="92"/>
        <v>0</v>
      </c>
      <c r="LV16" s="177">
        <f t="shared" si="92"/>
        <v>0</v>
      </c>
      <c r="LW16" s="177">
        <f t="shared" si="92"/>
        <v>0</v>
      </c>
      <c r="LX16" s="177">
        <f t="shared" si="92"/>
        <v>0</v>
      </c>
      <c r="LY16" s="177">
        <f t="shared" si="93"/>
        <v>0</v>
      </c>
      <c r="LZ16" s="177">
        <f t="shared" si="93"/>
        <v>0</v>
      </c>
      <c r="MA16" s="177">
        <f t="shared" si="93"/>
        <v>0</v>
      </c>
      <c r="MB16" s="177">
        <f t="shared" si="93"/>
        <v>0</v>
      </c>
      <c r="MC16" s="177">
        <f t="shared" si="93"/>
        <v>0</v>
      </c>
      <c r="MD16" s="177">
        <f t="shared" si="93"/>
        <v>0</v>
      </c>
      <c r="ME16" s="177">
        <f t="shared" si="93"/>
        <v>0</v>
      </c>
      <c r="MF16" s="177">
        <f t="shared" si="93"/>
        <v>0</v>
      </c>
      <c r="MG16" s="177">
        <f t="shared" si="93"/>
        <v>0</v>
      </c>
      <c r="MH16" s="177">
        <f t="shared" si="93"/>
        <v>0</v>
      </c>
      <c r="MI16" s="177">
        <f t="shared" si="94"/>
        <v>0</v>
      </c>
      <c r="MJ16" s="177">
        <f t="shared" si="94"/>
        <v>0</v>
      </c>
      <c r="MK16" s="177">
        <f t="shared" si="94"/>
        <v>0</v>
      </c>
      <c r="ML16" s="177">
        <f t="shared" si="94"/>
        <v>0</v>
      </c>
      <c r="MM16" s="177">
        <f t="shared" si="94"/>
        <v>0</v>
      </c>
      <c r="MN16" s="177">
        <f t="shared" si="94"/>
        <v>0</v>
      </c>
      <c r="MO16" s="177">
        <f t="shared" si="94"/>
        <v>0</v>
      </c>
      <c r="MP16" s="177">
        <f t="shared" si="94"/>
        <v>0</v>
      </c>
      <c r="MQ16" s="177">
        <f t="shared" si="94"/>
        <v>0</v>
      </c>
      <c r="MR16" s="177">
        <f t="shared" si="94"/>
        <v>0</v>
      </c>
      <c r="MS16" s="177">
        <f t="shared" si="95"/>
        <v>0</v>
      </c>
      <c r="MT16" s="177">
        <f t="shared" si="95"/>
        <v>0</v>
      </c>
      <c r="MU16" s="177">
        <f t="shared" si="95"/>
        <v>0</v>
      </c>
      <c r="MV16" s="177">
        <f t="shared" si="95"/>
        <v>0</v>
      </c>
      <c r="MW16" s="177">
        <f t="shared" si="95"/>
        <v>0</v>
      </c>
      <c r="MX16" s="177">
        <f t="shared" si="95"/>
        <v>0</v>
      </c>
      <c r="MY16" s="177">
        <f t="shared" si="95"/>
        <v>0</v>
      </c>
      <c r="MZ16" s="177">
        <f t="shared" si="95"/>
        <v>0</v>
      </c>
      <c r="NA16" s="177">
        <f t="shared" si="95"/>
        <v>0</v>
      </c>
      <c r="NB16" s="177">
        <f t="shared" si="95"/>
        <v>0</v>
      </c>
      <c r="NC16" s="177">
        <f t="shared" si="95"/>
        <v>0</v>
      </c>
      <c r="ND16" s="177">
        <f t="shared" si="95"/>
        <v>0</v>
      </c>
    </row>
    <row r="17" spans="1:368" ht="18" thickBot="1" x14ac:dyDescent="0.35">
      <c r="A17" s="184" t="s">
        <v>133</v>
      </c>
      <c r="B17" s="140">
        <f>IF(Calculator!C51=0, Calculator!K50, 0)</f>
        <v>0</v>
      </c>
      <c r="C17" s="72">
        <v>1</v>
      </c>
      <c r="D17" s="171">
        <f t="shared" si="12"/>
        <v>0.05</v>
      </c>
      <c r="E17" s="177">
        <f t="shared" si="49"/>
        <v>234</v>
      </c>
      <c r="F17" s="175">
        <f>360 * SUM(D$4:D17)</f>
        <v>252.00000000000003</v>
      </c>
      <c r="G17" s="177">
        <f t="shared" si="60"/>
        <v>0</v>
      </c>
      <c r="H17" s="177">
        <f t="shared" si="60"/>
        <v>0</v>
      </c>
      <c r="I17" s="177">
        <f t="shared" si="60"/>
        <v>0</v>
      </c>
      <c r="J17" s="177">
        <f t="shared" si="60"/>
        <v>0</v>
      </c>
      <c r="K17" s="177">
        <f t="shared" si="60"/>
        <v>0</v>
      </c>
      <c r="L17" s="177">
        <f t="shared" si="60"/>
        <v>0</v>
      </c>
      <c r="M17" s="177">
        <f t="shared" si="60"/>
        <v>0</v>
      </c>
      <c r="N17" s="177">
        <f t="shared" si="60"/>
        <v>0</v>
      </c>
      <c r="O17" s="177">
        <f t="shared" si="60"/>
        <v>0</v>
      </c>
      <c r="P17" s="177">
        <f t="shared" si="60"/>
        <v>0</v>
      </c>
      <c r="Q17" s="177">
        <f t="shared" si="61"/>
        <v>0</v>
      </c>
      <c r="R17" s="177">
        <f t="shared" si="61"/>
        <v>0</v>
      </c>
      <c r="S17" s="177">
        <f t="shared" si="61"/>
        <v>0</v>
      </c>
      <c r="T17" s="177">
        <f t="shared" si="61"/>
        <v>0</v>
      </c>
      <c r="U17" s="177">
        <f t="shared" si="61"/>
        <v>0</v>
      </c>
      <c r="V17" s="177">
        <f t="shared" si="61"/>
        <v>0</v>
      </c>
      <c r="W17" s="177">
        <f t="shared" si="61"/>
        <v>0</v>
      </c>
      <c r="X17" s="177">
        <f t="shared" si="61"/>
        <v>0</v>
      </c>
      <c r="Y17" s="177">
        <f t="shared" si="61"/>
        <v>0</v>
      </c>
      <c r="Z17" s="177">
        <f t="shared" si="61"/>
        <v>0</v>
      </c>
      <c r="AA17" s="177">
        <f t="shared" si="62"/>
        <v>0</v>
      </c>
      <c r="AB17" s="177">
        <f t="shared" si="62"/>
        <v>0</v>
      </c>
      <c r="AC17" s="177">
        <f t="shared" si="62"/>
        <v>0</v>
      </c>
      <c r="AD17" s="177">
        <f t="shared" si="62"/>
        <v>0</v>
      </c>
      <c r="AE17" s="177">
        <f t="shared" si="62"/>
        <v>0</v>
      </c>
      <c r="AF17" s="177">
        <f t="shared" si="62"/>
        <v>0</v>
      </c>
      <c r="AG17" s="177">
        <f t="shared" si="62"/>
        <v>0</v>
      </c>
      <c r="AH17" s="177">
        <f t="shared" si="62"/>
        <v>0</v>
      </c>
      <c r="AI17" s="177">
        <f t="shared" si="62"/>
        <v>0</v>
      </c>
      <c r="AJ17" s="177">
        <f t="shared" si="62"/>
        <v>0</v>
      </c>
      <c r="AK17" s="177">
        <f t="shared" si="63"/>
        <v>0</v>
      </c>
      <c r="AL17" s="177">
        <f t="shared" si="63"/>
        <v>0</v>
      </c>
      <c r="AM17" s="177">
        <f t="shared" si="63"/>
        <v>0</v>
      </c>
      <c r="AN17" s="177">
        <f t="shared" si="63"/>
        <v>0</v>
      </c>
      <c r="AO17" s="177">
        <f t="shared" si="63"/>
        <v>0</v>
      </c>
      <c r="AP17" s="177">
        <f t="shared" si="63"/>
        <v>0</v>
      </c>
      <c r="AQ17" s="177">
        <f t="shared" si="63"/>
        <v>0</v>
      </c>
      <c r="AR17" s="177">
        <f t="shared" si="63"/>
        <v>0</v>
      </c>
      <c r="AS17" s="177">
        <f t="shared" si="63"/>
        <v>0</v>
      </c>
      <c r="AT17" s="177">
        <f t="shared" si="63"/>
        <v>0</v>
      </c>
      <c r="AU17" s="177">
        <f t="shared" si="64"/>
        <v>0</v>
      </c>
      <c r="AV17" s="177">
        <f t="shared" si="64"/>
        <v>0</v>
      </c>
      <c r="AW17" s="177">
        <f t="shared" si="64"/>
        <v>0</v>
      </c>
      <c r="AX17" s="177">
        <f t="shared" si="64"/>
        <v>0</v>
      </c>
      <c r="AY17" s="177">
        <f t="shared" si="64"/>
        <v>0</v>
      </c>
      <c r="AZ17" s="177">
        <f t="shared" si="64"/>
        <v>0</v>
      </c>
      <c r="BA17" s="177">
        <f t="shared" si="64"/>
        <v>0</v>
      </c>
      <c r="BB17" s="177">
        <f t="shared" si="64"/>
        <v>0</v>
      </c>
      <c r="BC17" s="177">
        <f t="shared" si="64"/>
        <v>0</v>
      </c>
      <c r="BD17" s="177">
        <f t="shared" si="64"/>
        <v>0</v>
      </c>
      <c r="BE17" s="177">
        <f t="shared" si="65"/>
        <v>0</v>
      </c>
      <c r="BF17" s="177">
        <f t="shared" si="65"/>
        <v>0</v>
      </c>
      <c r="BG17" s="177">
        <f t="shared" si="65"/>
        <v>0</v>
      </c>
      <c r="BH17" s="177">
        <f t="shared" si="65"/>
        <v>0</v>
      </c>
      <c r="BI17" s="177">
        <f t="shared" si="65"/>
        <v>0</v>
      </c>
      <c r="BJ17" s="177">
        <f t="shared" si="65"/>
        <v>0</v>
      </c>
      <c r="BK17" s="177">
        <f t="shared" si="65"/>
        <v>0</v>
      </c>
      <c r="BL17" s="177">
        <f t="shared" si="65"/>
        <v>0</v>
      </c>
      <c r="BM17" s="177">
        <f t="shared" si="65"/>
        <v>0</v>
      </c>
      <c r="BN17" s="177">
        <f t="shared" si="65"/>
        <v>0</v>
      </c>
      <c r="BO17" s="177">
        <f t="shared" si="66"/>
        <v>0</v>
      </c>
      <c r="BP17" s="177">
        <f t="shared" si="66"/>
        <v>0</v>
      </c>
      <c r="BQ17" s="177">
        <f t="shared" si="66"/>
        <v>0</v>
      </c>
      <c r="BR17" s="177">
        <f t="shared" si="66"/>
        <v>0</v>
      </c>
      <c r="BS17" s="177">
        <f t="shared" si="66"/>
        <v>0</v>
      </c>
      <c r="BT17" s="177">
        <f t="shared" si="66"/>
        <v>0</v>
      </c>
      <c r="BU17" s="177">
        <f t="shared" si="66"/>
        <v>0</v>
      </c>
      <c r="BV17" s="177">
        <f t="shared" si="66"/>
        <v>0</v>
      </c>
      <c r="BW17" s="177">
        <f t="shared" si="66"/>
        <v>0</v>
      </c>
      <c r="BX17" s="177">
        <f t="shared" si="66"/>
        <v>0</v>
      </c>
      <c r="BY17" s="177">
        <f t="shared" si="67"/>
        <v>0</v>
      </c>
      <c r="BZ17" s="177">
        <f t="shared" si="67"/>
        <v>0</v>
      </c>
      <c r="CA17" s="177">
        <f t="shared" si="67"/>
        <v>0</v>
      </c>
      <c r="CB17" s="177">
        <f t="shared" si="67"/>
        <v>0</v>
      </c>
      <c r="CC17" s="177">
        <f t="shared" si="67"/>
        <v>0</v>
      </c>
      <c r="CD17" s="177">
        <f t="shared" si="67"/>
        <v>0</v>
      </c>
      <c r="CE17" s="177">
        <f t="shared" si="67"/>
        <v>0</v>
      </c>
      <c r="CF17" s="177">
        <f t="shared" si="67"/>
        <v>0</v>
      </c>
      <c r="CG17" s="177">
        <f t="shared" si="67"/>
        <v>0</v>
      </c>
      <c r="CH17" s="177">
        <f t="shared" si="67"/>
        <v>0</v>
      </c>
      <c r="CI17" s="177">
        <f t="shared" si="68"/>
        <v>0</v>
      </c>
      <c r="CJ17" s="177">
        <f t="shared" si="68"/>
        <v>0</v>
      </c>
      <c r="CK17" s="177">
        <f t="shared" si="68"/>
        <v>0</v>
      </c>
      <c r="CL17" s="177">
        <f t="shared" si="68"/>
        <v>0</v>
      </c>
      <c r="CM17" s="177">
        <f t="shared" si="68"/>
        <v>0</v>
      </c>
      <c r="CN17" s="177">
        <f t="shared" si="68"/>
        <v>0</v>
      </c>
      <c r="CO17" s="177">
        <f t="shared" si="68"/>
        <v>0</v>
      </c>
      <c r="CP17" s="177">
        <f t="shared" si="68"/>
        <v>0</v>
      </c>
      <c r="CQ17" s="177">
        <f t="shared" si="68"/>
        <v>0</v>
      </c>
      <c r="CR17" s="177">
        <f t="shared" si="68"/>
        <v>0</v>
      </c>
      <c r="CS17" s="177">
        <f t="shared" si="69"/>
        <v>0</v>
      </c>
      <c r="CT17" s="177">
        <f t="shared" si="69"/>
        <v>0</v>
      </c>
      <c r="CU17" s="177">
        <f t="shared" si="69"/>
        <v>0</v>
      </c>
      <c r="CV17" s="177">
        <f t="shared" si="69"/>
        <v>0</v>
      </c>
      <c r="CW17" s="177">
        <f t="shared" si="69"/>
        <v>0</v>
      </c>
      <c r="CX17" s="177">
        <f t="shared" si="69"/>
        <v>0</v>
      </c>
      <c r="CY17" s="177">
        <f t="shared" si="69"/>
        <v>0</v>
      </c>
      <c r="CZ17" s="177">
        <f t="shared" si="69"/>
        <v>0</v>
      </c>
      <c r="DA17" s="177">
        <f t="shared" si="69"/>
        <v>0</v>
      </c>
      <c r="DB17" s="177">
        <f t="shared" si="69"/>
        <v>0</v>
      </c>
      <c r="DC17" s="177">
        <f t="shared" si="70"/>
        <v>0</v>
      </c>
      <c r="DD17" s="177">
        <f t="shared" si="70"/>
        <v>0</v>
      </c>
      <c r="DE17" s="177">
        <f t="shared" si="70"/>
        <v>0</v>
      </c>
      <c r="DF17" s="177">
        <f t="shared" si="70"/>
        <v>0</v>
      </c>
      <c r="DG17" s="177">
        <f t="shared" si="70"/>
        <v>0</v>
      </c>
      <c r="DH17" s="177">
        <f t="shared" si="70"/>
        <v>0</v>
      </c>
      <c r="DI17" s="177">
        <f t="shared" si="70"/>
        <v>0</v>
      </c>
      <c r="DJ17" s="177">
        <f t="shared" si="70"/>
        <v>0</v>
      </c>
      <c r="DK17" s="177">
        <f t="shared" si="70"/>
        <v>0</v>
      </c>
      <c r="DL17" s="177">
        <f t="shared" si="70"/>
        <v>0</v>
      </c>
      <c r="DM17" s="177">
        <f t="shared" si="71"/>
        <v>0</v>
      </c>
      <c r="DN17" s="177">
        <f t="shared" si="71"/>
        <v>0</v>
      </c>
      <c r="DO17" s="177">
        <f t="shared" si="71"/>
        <v>0</v>
      </c>
      <c r="DP17" s="177">
        <f t="shared" si="71"/>
        <v>0</v>
      </c>
      <c r="DQ17" s="177">
        <f t="shared" si="71"/>
        <v>0</v>
      </c>
      <c r="DR17" s="177">
        <f t="shared" si="71"/>
        <v>0</v>
      </c>
      <c r="DS17" s="177">
        <f t="shared" si="71"/>
        <v>0</v>
      </c>
      <c r="DT17" s="177">
        <f t="shared" si="71"/>
        <v>0</v>
      </c>
      <c r="DU17" s="177">
        <f t="shared" si="71"/>
        <v>0</v>
      </c>
      <c r="DV17" s="177">
        <f t="shared" si="71"/>
        <v>0</v>
      </c>
      <c r="DW17" s="177">
        <f t="shared" si="72"/>
        <v>0</v>
      </c>
      <c r="DX17" s="177">
        <f t="shared" si="72"/>
        <v>0</v>
      </c>
      <c r="DY17" s="177">
        <f t="shared" si="72"/>
        <v>0</v>
      </c>
      <c r="DZ17" s="177">
        <f t="shared" si="72"/>
        <v>0</v>
      </c>
      <c r="EA17" s="177">
        <f t="shared" si="72"/>
        <v>0</v>
      </c>
      <c r="EB17" s="177">
        <f t="shared" si="72"/>
        <v>0</v>
      </c>
      <c r="EC17" s="177">
        <f t="shared" si="72"/>
        <v>0</v>
      </c>
      <c r="ED17" s="177">
        <f t="shared" si="72"/>
        <v>0</v>
      </c>
      <c r="EE17" s="177">
        <f t="shared" si="72"/>
        <v>0</v>
      </c>
      <c r="EF17" s="177">
        <f t="shared" si="72"/>
        <v>0</v>
      </c>
      <c r="EG17" s="177">
        <f t="shared" si="73"/>
        <v>0</v>
      </c>
      <c r="EH17" s="177">
        <f t="shared" si="73"/>
        <v>0</v>
      </c>
      <c r="EI17" s="177">
        <f t="shared" si="73"/>
        <v>0</v>
      </c>
      <c r="EJ17" s="177">
        <f t="shared" si="73"/>
        <v>0</v>
      </c>
      <c r="EK17" s="177">
        <f t="shared" si="73"/>
        <v>0</v>
      </c>
      <c r="EL17" s="177">
        <f t="shared" si="73"/>
        <v>0</v>
      </c>
      <c r="EM17" s="177">
        <f t="shared" si="73"/>
        <v>0</v>
      </c>
      <c r="EN17" s="177">
        <f t="shared" si="73"/>
        <v>0</v>
      </c>
      <c r="EO17" s="177">
        <f t="shared" si="73"/>
        <v>0</v>
      </c>
      <c r="EP17" s="177">
        <f t="shared" si="73"/>
        <v>0</v>
      </c>
      <c r="EQ17" s="177">
        <f t="shared" si="74"/>
        <v>0</v>
      </c>
      <c r="ER17" s="177">
        <f t="shared" si="74"/>
        <v>0</v>
      </c>
      <c r="ES17" s="177">
        <f t="shared" si="74"/>
        <v>0</v>
      </c>
      <c r="ET17" s="177">
        <f t="shared" si="74"/>
        <v>0</v>
      </c>
      <c r="EU17" s="177">
        <f t="shared" si="74"/>
        <v>0</v>
      </c>
      <c r="EV17" s="177">
        <f t="shared" si="74"/>
        <v>0</v>
      </c>
      <c r="EW17" s="177">
        <f t="shared" si="74"/>
        <v>0</v>
      </c>
      <c r="EX17" s="177">
        <f t="shared" si="74"/>
        <v>0</v>
      </c>
      <c r="EY17" s="177">
        <f t="shared" si="74"/>
        <v>0</v>
      </c>
      <c r="EZ17" s="177">
        <f t="shared" si="74"/>
        <v>0</v>
      </c>
      <c r="FA17" s="177">
        <f t="shared" si="75"/>
        <v>0</v>
      </c>
      <c r="FB17" s="177">
        <f t="shared" si="75"/>
        <v>0</v>
      </c>
      <c r="FC17" s="177">
        <f t="shared" si="75"/>
        <v>0</v>
      </c>
      <c r="FD17" s="177">
        <f t="shared" si="75"/>
        <v>0</v>
      </c>
      <c r="FE17" s="177">
        <f t="shared" si="75"/>
        <v>0</v>
      </c>
      <c r="FF17" s="177">
        <f t="shared" si="75"/>
        <v>0</v>
      </c>
      <c r="FG17" s="177">
        <f t="shared" si="75"/>
        <v>0</v>
      </c>
      <c r="FH17" s="177">
        <f t="shared" si="75"/>
        <v>0</v>
      </c>
      <c r="FI17" s="177">
        <f t="shared" si="75"/>
        <v>0</v>
      </c>
      <c r="FJ17" s="177">
        <f t="shared" si="75"/>
        <v>0</v>
      </c>
      <c r="FK17" s="177">
        <f t="shared" si="76"/>
        <v>0</v>
      </c>
      <c r="FL17" s="177">
        <f t="shared" si="76"/>
        <v>0</v>
      </c>
      <c r="FM17" s="177">
        <f t="shared" si="76"/>
        <v>0</v>
      </c>
      <c r="FN17" s="177">
        <f t="shared" si="76"/>
        <v>0</v>
      </c>
      <c r="FO17" s="177">
        <f t="shared" si="76"/>
        <v>0</v>
      </c>
      <c r="FP17" s="177">
        <f t="shared" si="76"/>
        <v>0</v>
      </c>
      <c r="FQ17" s="177">
        <f t="shared" si="76"/>
        <v>0</v>
      </c>
      <c r="FR17" s="177">
        <f t="shared" si="76"/>
        <v>0</v>
      </c>
      <c r="FS17" s="177">
        <f t="shared" si="76"/>
        <v>0</v>
      </c>
      <c r="FT17" s="177">
        <f t="shared" si="76"/>
        <v>0</v>
      </c>
      <c r="FU17" s="177">
        <f t="shared" si="77"/>
        <v>0</v>
      </c>
      <c r="FV17" s="177">
        <f t="shared" si="77"/>
        <v>0</v>
      </c>
      <c r="FW17" s="177">
        <f t="shared" si="77"/>
        <v>0</v>
      </c>
      <c r="FX17" s="177">
        <f t="shared" si="77"/>
        <v>0</v>
      </c>
      <c r="FY17" s="177">
        <f t="shared" si="77"/>
        <v>0</v>
      </c>
      <c r="FZ17" s="177">
        <f t="shared" si="77"/>
        <v>0</v>
      </c>
      <c r="GA17" s="177">
        <f t="shared" si="77"/>
        <v>0</v>
      </c>
      <c r="GB17" s="177">
        <f t="shared" si="77"/>
        <v>0</v>
      </c>
      <c r="GC17" s="177">
        <f t="shared" si="77"/>
        <v>0</v>
      </c>
      <c r="GD17" s="177">
        <f t="shared" si="77"/>
        <v>0</v>
      </c>
      <c r="GE17" s="177">
        <f t="shared" si="78"/>
        <v>0</v>
      </c>
      <c r="GF17" s="177">
        <f t="shared" si="78"/>
        <v>0</v>
      </c>
      <c r="GG17" s="177">
        <f t="shared" si="78"/>
        <v>0</v>
      </c>
      <c r="GH17" s="177">
        <f t="shared" si="78"/>
        <v>0</v>
      </c>
      <c r="GI17" s="177">
        <f t="shared" si="78"/>
        <v>0</v>
      </c>
      <c r="GJ17" s="177">
        <f t="shared" si="78"/>
        <v>0</v>
      </c>
      <c r="GK17" s="177">
        <f t="shared" si="78"/>
        <v>0</v>
      </c>
      <c r="GL17" s="177">
        <f t="shared" si="78"/>
        <v>0</v>
      </c>
      <c r="GM17" s="177">
        <f t="shared" si="78"/>
        <v>0</v>
      </c>
      <c r="GN17" s="177">
        <f t="shared" si="78"/>
        <v>0</v>
      </c>
      <c r="GO17" s="177">
        <f t="shared" si="79"/>
        <v>0</v>
      </c>
      <c r="GP17" s="177">
        <f t="shared" si="79"/>
        <v>0</v>
      </c>
      <c r="GQ17" s="177">
        <f t="shared" si="79"/>
        <v>0</v>
      </c>
      <c r="GR17" s="177">
        <f t="shared" si="79"/>
        <v>0</v>
      </c>
      <c r="GS17" s="177">
        <f t="shared" si="79"/>
        <v>0</v>
      </c>
      <c r="GT17" s="177">
        <f t="shared" si="79"/>
        <v>0</v>
      </c>
      <c r="GU17" s="177">
        <f t="shared" si="79"/>
        <v>0</v>
      </c>
      <c r="GV17" s="177">
        <f t="shared" si="79"/>
        <v>0</v>
      </c>
      <c r="GW17" s="177">
        <f t="shared" si="79"/>
        <v>0</v>
      </c>
      <c r="GX17" s="177">
        <f t="shared" si="79"/>
        <v>0</v>
      </c>
      <c r="GY17" s="177">
        <f t="shared" si="80"/>
        <v>0</v>
      </c>
      <c r="GZ17" s="177">
        <f t="shared" si="80"/>
        <v>0</v>
      </c>
      <c r="HA17" s="177">
        <f t="shared" si="80"/>
        <v>0</v>
      </c>
      <c r="HB17" s="177">
        <f t="shared" si="80"/>
        <v>0</v>
      </c>
      <c r="HC17" s="177">
        <f t="shared" si="80"/>
        <v>0</v>
      </c>
      <c r="HD17" s="177">
        <f t="shared" si="80"/>
        <v>0</v>
      </c>
      <c r="HE17" s="177">
        <f t="shared" si="80"/>
        <v>0</v>
      </c>
      <c r="HF17" s="177">
        <f t="shared" si="80"/>
        <v>0</v>
      </c>
      <c r="HG17" s="177">
        <f t="shared" si="80"/>
        <v>0</v>
      </c>
      <c r="HH17" s="177">
        <f t="shared" si="80"/>
        <v>0</v>
      </c>
      <c r="HI17" s="177">
        <f t="shared" si="81"/>
        <v>0</v>
      </c>
      <c r="HJ17" s="177">
        <f t="shared" si="81"/>
        <v>0</v>
      </c>
      <c r="HK17" s="177">
        <f t="shared" si="81"/>
        <v>0</v>
      </c>
      <c r="HL17" s="177">
        <f t="shared" si="81"/>
        <v>0</v>
      </c>
      <c r="HM17" s="177">
        <f t="shared" si="81"/>
        <v>0</v>
      </c>
      <c r="HN17" s="177">
        <f t="shared" si="81"/>
        <v>0</v>
      </c>
      <c r="HO17" s="177">
        <f t="shared" si="81"/>
        <v>0</v>
      </c>
      <c r="HP17" s="177">
        <f t="shared" si="81"/>
        <v>0</v>
      </c>
      <c r="HQ17" s="177">
        <f t="shared" si="81"/>
        <v>0</v>
      </c>
      <c r="HR17" s="177">
        <f t="shared" si="81"/>
        <v>0</v>
      </c>
      <c r="HS17" s="177">
        <f t="shared" si="82"/>
        <v>0</v>
      </c>
      <c r="HT17" s="177">
        <f t="shared" si="82"/>
        <v>0</v>
      </c>
      <c r="HU17" s="177">
        <f t="shared" si="82"/>
        <v>0</v>
      </c>
      <c r="HV17" s="177">
        <f t="shared" si="82"/>
        <v>0</v>
      </c>
      <c r="HW17" s="177">
        <f t="shared" si="82"/>
        <v>0</v>
      </c>
      <c r="HX17" s="177">
        <f t="shared" si="82"/>
        <v>0</v>
      </c>
      <c r="HY17" s="177">
        <f t="shared" si="82"/>
        <v>0</v>
      </c>
      <c r="HZ17" s="177">
        <f t="shared" si="82"/>
        <v>0</v>
      </c>
      <c r="IA17" s="177">
        <f t="shared" si="82"/>
        <v>0</v>
      </c>
      <c r="IB17" s="177">
        <f t="shared" si="82"/>
        <v>0</v>
      </c>
      <c r="IC17" s="177">
        <f t="shared" si="83"/>
        <v>0</v>
      </c>
      <c r="ID17" s="177">
        <f t="shared" si="83"/>
        <v>0</v>
      </c>
      <c r="IE17" s="177">
        <f t="shared" si="83"/>
        <v>0</v>
      </c>
      <c r="IF17" s="177">
        <f t="shared" si="83"/>
        <v>0</v>
      </c>
      <c r="IG17" s="177">
        <f t="shared" si="83"/>
        <v>0</v>
      </c>
      <c r="IH17" s="177">
        <f t="shared" si="83"/>
        <v>0</v>
      </c>
      <c r="II17" s="177">
        <f t="shared" si="83"/>
        <v>0</v>
      </c>
      <c r="IJ17" s="177">
        <f t="shared" si="83"/>
        <v>0</v>
      </c>
      <c r="IK17" s="177">
        <f t="shared" si="83"/>
        <v>0</v>
      </c>
      <c r="IL17" s="177">
        <f t="shared" si="83"/>
        <v>0</v>
      </c>
      <c r="IM17" s="177">
        <f t="shared" si="84"/>
        <v>0</v>
      </c>
      <c r="IN17" s="177">
        <f t="shared" si="84"/>
        <v>0</v>
      </c>
      <c r="IO17" s="177">
        <f t="shared" si="84"/>
        <v>0</v>
      </c>
      <c r="IP17" s="177">
        <f t="shared" si="84"/>
        <v>0</v>
      </c>
      <c r="IQ17" s="177">
        <f t="shared" si="84"/>
        <v>0</v>
      </c>
      <c r="IR17" s="177">
        <f t="shared" si="84"/>
        <v>0</v>
      </c>
      <c r="IS17" s="177">
        <f t="shared" si="84"/>
        <v>0</v>
      </c>
      <c r="IT17" s="177">
        <f t="shared" si="84"/>
        <v>0</v>
      </c>
      <c r="IU17" s="177">
        <f t="shared" si="84"/>
        <v>0</v>
      </c>
      <c r="IV17" s="177">
        <f t="shared" si="84"/>
        <v>0</v>
      </c>
      <c r="IW17" s="177">
        <f t="shared" si="85"/>
        <v>0</v>
      </c>
      <c r="IX17" s="177">
        <f t="shared" si="85"/>
        <v>0</v>
      </c>
      <c r="IY17" s="177">
        <f t="shared" si="85"/>
        <v>0</v>
      </c>
      <c r="IZ17" s="177">
        <f t="shared" si="85"/>
        <v>0</v>
      </c>
      <c r="JA17" s="177">
        <f t="shared" si="85"/>
        <v>0</v>
      </c>
      <c r="JB17" s="177">
        <f t="shared" si="85"/>
        <v>0</v>
      </c>
      <c r="JC17" s="177">
        <f t="shared" si="85"/>
        <v>0</v>
      </c>
      <c r="JD17" s="177">
        <f t="shared" si="85"/>
        <v>0</v>
      </c>
      <c r="JE17" s="177">
        <f t="shared" si="85"/>
        <v>0</v>
      </c>
      <c r="JF17" s="177">
        <f t="shared" si="85"/>
        <v>0</v>
      </c>
      <c r="JG17" s="177">
        <f t="shared" si="86"/>
        <v>0</v>
      </c>
      <c r="JH17" s="177">
        <f t="shared" si="86"/>
        <v>0</v>
      </c>
      <c r="JI17" s="177">
        <f t="shared" si="86"/>
        <v>0</v>
      </c>
      <c r="JJ17" s="177">
        <f t="shared" si="86"/>
        <v>0</v>
      </c>
      <c r="JK17" s="177">
        <f t="shared" si="86"/>
        <v>0</v>
      </c>
      <c r="JL17" s="177">
        <f t="shared" si="86"/>
        <v>0</v>
      </c>
      <c r="JM17" s="177">
        <f t="shared" si="86"/>
        <v>0</v>
      </c>
      <c r="JN17" s="177">
        <f t="shared" si="86"/>
        <v>0</v>
      </c>
      <c r="JO17" s="177">
        <f t="shared" si="86"/>
        <v>0</v>
      </c>
      <c r="JP17" s="177">
        <f t="shared" si="86"/>
        <v>0</v>
      </c>
      <c r="JQ17" s="177">
        <f t="shared" si="87"/>
        <v>0</v>
      </c>
      <c r="JR17" s="177">
        <f t="shared" si="87"/>
        <v>0</v>
      </c>
      <c r="JS17" s="177">
        <f t="shared" si="87"/>
        <v>0</v>
      </c>
      <c r="JT17" s="177">
        <f t="shared" si="87"/>
        <v>0</v>
      </c>
      <c r="JU17" s="177">
        <f t="shared" si="87"/>
        <v>0</v>
      </c>
      <c r="JV17" s="177">
        <f t="shared" si="87"/>
        <v>0</v>
      </c>
      <c r="JW17" s="177">
        <f t="shared" si="87"/>
        <v>0</v>
      </c>
      <c r="JX17" s="177">
        <f t="shared" si="87"/>
        <v>0</v>
      </c>
      <c r="JY17" s="177">
        <f t="shared" si="87"/>
        <v>0</v>
      </c>
      <c r="JZ17" s="177">
        <f t="shared" si="87"/>
        <v>0</v>
      </c>
      <c r="KA17" s="177">
        <f t="shared" si="88"/>
        <v>0</v>
      </c>
      <c r="KB17" s="177">
        <f t="shared" si="88"/>
        <v>0</v>
      </c>
      <c r="KC17" s="177">
        <f t="shared" si="88"/>
        <v>0</v>
      </c>
      <c r="KD17" s="177">
        <f t="shared" si="88"/>
        <v>0</v>
      </c>
      <c r="KE17" s="177">
        <f t="shared" si="88"/>
        <v>0</v>
      </c>
      <c r="KF17" s="177">
        <f t="shared" si="88"/>
        <v>0</v>
      </c>
      <c r="KG17" s="177">
        <f t="shared" si="88"/>
        <v>0</v>
      </c>
      <c r="KH17" s="177">
        <f t="shared" si="88"/>
        <v>0</v>
      </c>
      <c r="KI17" s="177">
        <f t="shared" si="88"/>
        <v>0</v>
      </c>
      <c r="KJ17" s="177">
        <f t="shared" si="88"/>
        <v>0</v>
      </c>
      <c r="KK17" s="177">
        <f t="shared" si="89"/>
        <v>0</v>
      </c>
      <c r="KL17" s="177">
        <f t="shared" si="89"/>
        <v>0</v>
      </c>
      <c r="KM17" s="177">
        <f t="shared" si="89"/>
        <v>0</v>
      </c>
      <c r="KN17" s="177">
        <f t="shared" si="89"/>
        <v>0</v>
      </c>
      <c r="KO17" s="177">
        <f t="shared" si="89"/>
        <v>0</v>
      </c>
      <c r="KP17" s="177">
        <f t="shared" si="89"/>
        <v>0</v>
      </c>
      <c r="KQ17" s="177">
        <f t="shared" si="89"/>
        <v>0</v>
      </c>
      <c r="KR17" s="177">
        <f t="shared" si="89"/>
        <v>0</v>
      </c>
      <c r="KS17" s="177">
        <f t="shared" si="89"/>
        <v>0</v>
      </c>
      <c r="KT17" s="177">
        <f t="shared" si="89"/>
        <v>0</v>
      </c>
      <c r="KU17" s="177">
        <f t="shared" si="90"/>
        <v>0</v>
      </c>
      <c r="KV17" s="177">
        <f t="shared" si="90"/>
        <v>0</v>
      </c>
      <c r="KW17" s="177">
        <f t="shared" si="90"/>
        <v>0</v>
      </c>
      <c r="KX17" s="177">
        <f t="shared" si="90"/>
        <v>0</v>
      </c>
      <c r="KY17" s="177">
        <f t="shared" si="90"/>
        <v>0</v>
      </c>
      <c r="KZ17" s="177">
        <f t="shared" si="90"/>
        <v>0</v>
      </c>
      <c r="LA17" s="177">
        <f t="shared" si="90"/>
        <v>0</v>
      </c>
      <c r="LB17" s="177">
        <f t="shared" si="90"/>
        <v>0</v>
      </c>
      <c r="LC17" s="177">
        <f t="shared" si="90"/>
        <v>0</v>
      </c>
      <c r="LD17" s="177">
        <f t="shared" si="90"/>
        <v>0</v>
      </c>
      <c r="LE17" s="177">
        <f t="shared" si="91"/>
        <v>0</v>
      </c>
      <c r="LF17" s="177">
        <f t="shared" si="91"/>
        <v>0</v>
      </c>
      <c r="LG17" s="177">
        <f t="shared" si="91"/>
        <v>0</v>
      </c>
      <c r="LH17" s="177">
        <f t="shared" si="91"/>
        <v>0</v>
      </c>
      <c r="LI17" s="177">
        <f t="shared" si="91"/>
        <v>0</v>
      </c>
      <c r="LJ17" s="177">
        <f t="shared" si="91"/>
        <v>0</v>
      </c>
      <c r="LK17" s="177">
        <f t="shared" si="91"/>
        <v>0</v>
      </c>
      <c r="LL17" s="177">
        <f t="shared" si="91"/>
        <v>0</v>
      </c>
      <c r="LM17" s="177">
        <f t="shared" si="91"/>
        <v>0</v>
      </c>
      <c r="LN17" s="177">
        <f t="shared" si="91"/>
        <v>0</v>
      </c>
      <c r="LO17" s="177">
        <f t="shared" si="92"/>
        <v>0</v>
      </c>
      <c r="LP17" s="177">
        <f t="shared" si="92"/>
        <v>0</v>
      </c>
      <c r="LQ17" s="177">
        <f t="shared" si="92"/>
        <v>0</v>
      </c>
      <c r="LR17" s="177">
        <f t="shared" si="92"/>
        <v>0</v>
      </c>
      <c r="LS17" s="177">
        <f t="shared" si="92"/>
        <v>0</v>
      </c>
      <c r="LT17" s="177">
        <f t="shared" si="92"/>
        <v>0</v>
      </c>
      <c r="LU17" s="177">
        <f t="shared" si="92"/>
        <v>0</v>
      </c>
      <c r="LV17" s="177">
        <f t="shared" si="92"/>
        <v>0</v>
      </c>
      <c r="LW17" s="177">
        <f t="shared" si="92"/>
        <v>0</v>
      </c>
      <c r="LX17" s="177">
        <f t="shared" si="92"/>
        <v>0</v>
      </c>
      <c r="LY17" s="177">
        <f t="shared" si="93"/>
        <v>0</v>
      </c>
      <c r="LZ17" s="177">
        <f t="shared" si="93"/>
        <v>0</v>
      </c>
      <c r="MA17" s="177">
        <f t="shared" si="93"/>
        <v>0</v>
      </c>
      <c r="MB17" s="177">
        <f t="shared" si="93"/>
        <v>0</v>
      </c>
      <c r="MC17" s="177">
        <f t="shared" si="93"/>
        <v>0</v>
      </c>
      <c r="MD17" s="177">
        <f t="shared" si="93"/>
        <v>0</v>
      </c>
      <c r="ME17" s="177">
        <f t="shared" si="93"/>
        <v>0</v>
      </c>
      <c r="MF17" s="177">
        <f t="shared" si="93"/>
        <v>0</v>
      </c>
      <c r="MG17" s="177">
        <f t="shared" si="93"/>
        <v>0</v>
      </c>
      <c r="MH17" s="177">
        <f t="shared" si="93"/>
        <v>0</v>
      </c>
      <c r="MI17" s="177">
        <f t="shared" si="94"/>
        <v>0</v>
      </c>
      <c r="MJ17" s="177">
        <f t="shared" si="94"/>
        <v>0</v>
      </c>
      <c r="MK17" s="177">
        <f t="shared" si="94"/>
        <v>0</v>
      </c>
      <c r="ML17" s="177">
        <f t="shared" si="94"/>
        <v>0</v>
      </c>
      <c r="MM17" s="177">
        <f t="shared" si="94"/>
        <v>0</v>
      </c>
      <c r="MN17" s="177">
        <f t="shared" si="94"/>
        <v>0</v>
      </c>
      <c r="MO17" s="177">
        <f t="shared" si="94"/>
        <v>0</v>
      </c>
      <c r="MP17" s="177">
        <f t="shared" si="94"/>
        <v>0</v>
      </c>
      <c r="MQ17" s="177">
        <f t="shared" si="94"/>
        <v>0</v>
      </c>
      <c r="MR17" s="177">
        <f t="shared" si="94"/>
        <v>0</v>
      </c>
      <c r="MS17" s="177">
        <f t="shared" si="95"/>
        <v>0</v>
      </c>
      <c r="MT17" s="177">
        <f t="shared" si="95"/>
        <v>0</v>
      </c>
      <c r="MU17" s="177">
        <f t="shared" si="95"/>
        <v>0</v>
      </c>
      <c r="MV17" s="177">
        <f t="shared" si="95"/>
        <v>0</v>
      </c>
      <c r="MW17" s="177">
        <f t="shared" si="95"/>
        <v>0</v>
      </c>
      <c r="MX17" s="177">
        <f t="shared" si="95"/>
        <v>0</v>
      </c>
      <c r="MY17" s="177">
        <f t="shared" si="95"/>
        <v>0</v>
      </c>
      <c r="MZ17" s="177">
        <f t="shared" si="95"/>
        <v>0</v>
      </c>
      <c r="NA17" s="177">
        <f t="shared" si="95"/>
        <v>0</v>
      </c>
      <c r="NB17" s="177">
        <f t="shared" si="95"/>
        <v>0</v>
      </c>
      <c r="NC17" s="177">
        <f t="shared" si="95"/>
        <v>0</v>
      </c>
      <c r="ND17" s="177">
        <f t="shared" si="95"/>
        <v>0</v>
      </c>
    </row>
    <row r="18" spans="1:368" ht="18" thickBot="1" x14ac:dyDescent="0.35">
      <c r="A18" s="130" t="s">
        <v>134</v>
      </c>
      <c r="B18" s="73">
        <f>IF(Calculator!C25=0, Calculator!L24, 0)</f>
        <v>0</v>
      </c>
      <c r="C18" s="73">
        <v>1</v>
      </c>
      <c r="D18" s="172">
        <f t="shared" si="12"/>
        <v>0.05</v>
      </c>
      <c r="E18" s="177">
        <f t="shared" si="49"/>
        <v>252.00000000000003</v>
      </c>
      <c r="F18" s="175">
        <f>360 * SUM(D$4:D18)</f>
        <v>270.00000000000006</v>
      </c>
      <c r="G18" s="177">
        <f t="shared" ref="G18:BR18" si="97">IF(AND(G$1&gt;=$E18,G$1&lt;=$F18),$B18,0)</f>
        <v>0</v>
      </c>
      <c r="H18" s="177">
        <f t="shared" si="97"/>
        <v>0</v>
      </c>
      <c r="I18" s="177">
        <f t="shared" si="97"/>
        <v>0</v>
      </c>
      <c r="J18" s="177">
        <f t="shared" si="97"/>
        <v>0</v>
      </c>
      <c r="K18" s="177">
        <f t="shared" si="97"/>
        <v>0</v>
      </c>
      <c r="L18" s="177">
        <f t="shared" si="97"/>
        <v>0</v>
      </c>
      <c r="M18" s="177">
        <f t="shared" si="97"/>
        <v>0</v>
      </c>
      <c r="N18" s="177">
        <f t="shared" si="97"/>
        <v>0</v>
      </c>
      <c r="O18" s="177">
        <f t="shared" si="97"/>
        <v>0</v>
      </c>
      <c r="P18" s="177">
        <f t="shared" si="97"/>
        <v>0</v>
      </c>
      <c r="Q18" s="177">
        <f t="shared" si="97"/>
        <v>0</v>
      </c>
      <c r="R18" s="177">
        <f t="shared" si="97"/>
        <v>0</v>
      </c>
      <c r="S18" s="177">
        <f t="shared" si="97"/>
        <v>0</v>
      </c>
      <c r="T18" s="177">
        <f t="shared" si="97"/>
        <v>0</v>
      </c>
      <c r="U18" s="177">
        <f t="shared" si="97"/>
        <v>0</v>
      </c>
      <c r="V18" s="177">
        <f t="shared" si="97"/>
        <v>0</v>
      </c>
      <c r="W18" s="177">
        <f t="shared" si="97"/>
        <v>0</v>
      </c>
      <c r="X18" s="177">
        <f t="shared" si="97"/>
        <v>0</v>
      </c>
      <c r="Y18" s="177">
        <f t="shared" si="97"/>
        <v>0</v>
      </c>
      <c r="Z18" s="177">
        <f t="shared" si="97"/>
        <v>0</v>
      </c>
      <c r="AA18" s="177">
        <f t="shared" si="97"/>
        <v>0</v>
      </c>
      <c r="AB18" s="177">
        <f t="shared" si="97"/>
        <v>0</v>
      </c>
      <c r="AC18" s="177">
        <f t="shared" si="97"/>
        <v>0</v>
      </c>
      <c r="AD18" s="177">
        <f t="shared" si="97"/>
        <v>0</v>
      </c>
      <c r="AE18" s="177">
        <f t="shared" si="97"/>
        <v>0</v>
      </c>
      <c r="AF18" s="177">
        <f t="shared" si="97"/>
        <v>0</v>
      </c>
      <c r="AG18" s="177">
        <f t="shared" si="97"/>
        <v>0</v>
      </c>
      <c r="AH18" s="177">
        <f t="shared" si="97"/>
        <v>0</v>
      </c>
      <c r="AI18" s="177">
        <f t="shared" si="97"/>
        <v>0</v>
      </c>
      <c r="AJ18" s="177">
        <f t="shared" si="97"/>
        <v>0</v>
      </c>
      <c r="AK18" s="177">
        <f t="shared" si="97"/>
        <v>0</v>
      </c>
      <c r="AL18" s="177">
        <f t="shared" si="97"/>
        <v>0</v>
      </c>
      <c r="AM18" s="177">
        <f t="shared" si="97"/>
        <v>0</v>
      </c>
      <c r="AN18" s="177">
        <f t="shared" si="97"/>
        <v>0</v>
      </c>
      <c r="AO18" s="177">
        <f t="shared" si="97"/>
        <v>0</v>
      </c>
      <c r="AP18" s="177">
        <f t="shared" si="97"/>
        <v>0</v>
      </c>
      <c r="AQ18" s="177">
        <f t="shared" si="97"/>
        <v>0</v>
      </c>
      <c r="AR18" s="177">
        <f t="shared" si="97"/>
        <v>0</v>
      </c>
      <c r="AS18" s="177">
        <f t="shared" si="97"/>
        <v>0</v>
      </c>
      <c r="AT18" s="177">
        <f t="shared" si="97"/>
        <v>0</v>
      </c>
      <c r="AU18" s="177">
        <f t="shared" si="97"/>
        <v>0</v>
      </c>
      <c r="AV18" s="177">
        <f t="shared" si="97"/>
        <v>0</v>
      </c>
      <c r="AW18" s="177">
        <f t="shared" si="97"/>
        <v>0</v>
      </c>
      <c r="AX18" s="177">
        <f t="shared" si="97"/>
        <v>0</v>
      </c>
      <c r="AY18" s="177">
        <f t="shared" si="97"/>
        <v>0</v>
      </c>
      <c r="AZ18" s="177">
        <f t="shared" si="97"/>
        <v>0</v>
      </c>
      <c r="BA18" s="177">
        <f t="shared" si="97"/>
        <v>0</v>
      </c>
      <c r="BB18" s="177">
        <f t="shared" si="97"/>
        <v>0</v>
      </c>
      <c r="BC18" s="177">
        <f t="shared" si="97"/>
        <v>0</v>
      </c>
      <c r="BD18" s="177">
        <f t="shared" si="97"/>
        <v>0</v>
      </c>
      <c r="BE18" s="177">
        <f t="shared" si="97"/>
        <v>0</v>
      </c>
      <c r="BF18" s="177">
        <f t="shared" si="97"/>
        <v>0</v>
      </c>
      <c r="BG18" s="177">
        <f t="shared" si="97"/>
        <v>0</v>
      </c>
      <c r="BH18" s="177">
        <f t="shared" si="97"/>
        <v>0</v>
      </c>
      <c r="BI18" s="177">
        <f t="shared" si="97"/>
        <v>0</v>
      </c>
      <c r="BJ18" s="177">
        <f t="shared" si="97"/>
        <v>0</v>
      </c>
      <c r="BK18" s="177">
        <f t="shared" si="97"/>
        <v>0</v>
      </c>
      <c r="BL18" s="177">
        <f t="shared" si="97"/>
        <v>0</v>
      </c>
      <c r="BM18" s="177">
        <f t="shared" si="97"/>
        <v>0</v>
      </c>
      <c r="BN18" s="177">
        <f t="shared" si="97"/>
        <v>0</v>
      </c>
      <c r="BO18" s="177">
        <f t="shared" si="97"/>
        <v>0</v>
      </c>
      <c r="BP18" s="177">
        <f t="shared" si="97"/>
        <v>0</v>
      </c>
      <c r="BQ18" s="177">
        <f t="shared" si="97"/>
        <v>0</v>
      </c>
      <c r="BR18" s="177">
        <f t="shared" si="97"/>
        <v>0</v>
      </c>
      <c r="BS18" s="177">
        <f t="shared" si="66"/>
        <v>0</v>
      </c>
      <c r="BT18" s="177">
        <f t="shared" si="66"/>
        <v>0</v>
      </c>
      <c r="BU18" s="177">
        <f t="shared" si="66"/>
        <v>0</v>
      </c>
      <c r="BV18" s="177">
        <f t="shared" si="66"/>
        <v>0</v>
      </c>
      <c r="BW18" s="177">
        <f t="shared" si="66"/>
        <v>0</v>
      </c>
      <c r="BX18" s="177">
        <f t="shared" si="66"/>
        <v>0</v>
      </c>
      <c r="BY18" s="177">
        <f t="shared" si="67"/>
        <v>0</v>
      </c>
      <c r="BZ18" s="177">
        <f t="shared" si="67"/>
        <v>0</v>
      </c>
      <c r="CA18" s="177">
        <f t="shared" si="67"/>
        <v>0</v>
      </c>
      <c r="CB18" s="177">
        <f t="shared" si="67"/>
        <v>0</v>
      </c>
      <c r="CC18" s="177">
        <f t="shared" si="67"/>
        <v>0</v>
      </c>
      <c r="CD18" s="177">
        <f t="shared" si="67"/>
        <v>0</v>
      </c>
      <c r="CE18" s="177">
        <f t="shared" si="67"/>
        <v>0</v>
      </c>
      <c r="CF18" s="177">
        <f t="shared" si="67"/>
        <v>0</v>
      </c>
      <c r="CG18" s="177">
        <f t="shared" si="67"/>
        <v>0</v>
      </c>
      <c r="CH18" s="177">
        <f t="shared" si="67"/>
        <v>0</v>
      </c>
      <c r="CI18" s="177">
        <f t="shared" si="68"/>
        <v>0</v>
      </c>
      <c r="CJ18" s="177">
        <f t="shared" si="68"/>
        <v>0</v>
      </c>
      <c r="CK18" s="177">
        <f t="shared" si="68"/>
        <v>0</v>
      </c>
      <c r="CL18" s="177">
        <f t="shared" si="68"/>
        <v>0</v>
      </c>
      <c r="CM18" s="177">
        <f t="shared" si="68"/>
        <v>0</v>
      </c>
      <c r="CN18" s="177">
        <f t="shared" si="68"/>
        <v>0</v>
      </c>
      <c r="CO18" s="177">
        <f t="shared" si="68"/>
        <v>0</v>
      </c>
      <c r="CP18" s="177">
        <f t="shared" si="68"/>
        <v>0</v>
      </c>
      <c r="CQ18" s="177">
        <f t="shared" si="68"/>
        <v>0</v>
      </c>
      <c r="CR18" s="177">
        <f t="shared" si="68"/>
        <v>0</v>
      </c>
      <c r="CS18" s="177">
        <f t="shared" si="69"/>
        <v>0</v>
      </c>
      <c r="CT18" s="177">
        <f t="shared" si="69"/>
        <v>0</v>
      </c>
      <c r="CU18" s="177">
        <f t="shared" si="69"/>
        <v>0</v>
      </c>
      <c r="CV18" s="177">
        <f t="shared" si="69"/>
        <v>0</v>
      </c>
      <c r="CW18" s="177">
        <f t="shared" si="69"/>
        <v>0</v>
      </c>
      <c r="CX18" s="177">
        <f t="shared" si="69"/>
        <v>0</v>
      </c>
      <c r="CY18" s="177">
        <f t="shared" si="69"/>
        <v>0</v>
      </c>
      <c r="CZ18" s="177">
        <f t="shared" si="69"/>
        <v>0</v>
      </c>
      <c r="DA18" s="177">
        <f t="shared" si="69"/>
        <v>0</v>
      </c>
      <c r="DB18" s="177">
        <f t="shared" si="69"/>
        <v>0</v>
      </c>
      <c r="DC18" s="177">
        <f t="shared" si="70"/>
        <v>0</v>
      </c>
      <c r="DD18" s="177">
        <f t="shared" si="70"/>
        <v>0</v>
      </c>
      <c r="DE18" s="177">
        <f t="shared" si="70"/>
        <v>0</v>
      </c>
      <c r="DF18" s="177">
        <f t="shared" si="70"/>
        <v>0</v>
      </c>
      <c r="DG18" s="177">
        <f t="shared" si="70"/>
        <v>0</v>
      </c>
      <c r="DH18" s="177">
        <f t="shared" si="70"/>
        <v>0</v>
      </c>
      <c r="DI18" s="177">
        <f t="shared" si="70"/>
        <v>0</v>
      </c>
      <c r="DJ18" s="177">
        <f t="shared" si="70"/>
        <v>0</v>
      </c>
      <c r="DK18" s="177">
        <f t="shared" si="70"/>
        <v>0</v>
      </c>
      <c r="DL18" s="177">
        <f t="shared" si="70"/>
        <v>0</v>
      </c>
      <c r="DM18" s="177">
        <f t="shared" si="71"/>
        <v>0</v>
      </c>
      <c r="DN18" s="177">
        <f t="shared" si="71"/>
        <v>0</v>
      </c>
      <c r="DO18" s="177">
        <f t="shared" si="71"/>
        <v>0</v>
      </c>
      <c r="DP18" s="177">
        <f t="shared" si="71"/>
        <v>0</v>
      </c>
      <c r="DQ18" s="177">
        <f t="shared" si="71"/>
        <v>0</v>
      </c>
      <c r="DR18" s="177">
        <f t="shared" si="71"/>
        <v>0</v>
      </c>
      <c r="DS18" s="177">
        <f t="shared" si="71"/>
        <v>0</v>
      </c>
      <c r="DT18" s="177">
        <f t="shared" si="71"/>
        <v>0</v>
      </c>
      <c r="DU18" s="177">
        <f t="shared" si="71"/>
        <v>0</v>
      </c>
      <c r="DV18" s="177">
        <f t="shared" si="71"/>
        <v>0</v>
      </c>
      <c r="DW18" s="177">
        <f t="shared" si="72"/>
        <v>0</v>
      </c>
      <c r="DX18" s="177">
        <f t="shared" si="72"/>
        <v>0</v>
      </c>
      <c r="DY18" s="177">
        <f t="shared" si="72"/>
        <v>0</v>
      </c>
      <c r="DZ18" s="177">
        <f t="shared" si="72"/>
        <v>0</v>
      </c>
      <c r="EA18" s="177">
        <f t="shared" si="72"/>
        <v>0</v>
      </c>
      <c r="EB18" s="177">
        <f t="shared" si="72"/>
        <v>0</v>
      </c>
      <c r="EC18" s="177">
        <f t="shared" si="72"/>
        <v>0</v>
      </c>
      <c r="ED18" s="177">
        <f t="shared" si="72"/>
        <v>0</v>
      </c>
      <c r="EE18" s="177">
        <f t="shared" si="72"/>
        <v>0</v>
      </c>
      <c r="EF18" s="177">
        <f t="shared" si="72"/>
        <v>0</v>
      </c>
      <c r="EG18" s="177">
        <f t="shared" si="73"/>
        <v>0</v>
      </c>
      <c r="EH18" s="177">
        <f t="shared" si="73"/>
        <v>0</v>
      </c>
      <c r="EI18" s="177">
        <f t="shared" si="73"/>
        <v>0</v>
      </c>
      <c r="EJ18" s="177">
        <f t="shared" si="73"/>
        <v>0</v>
      </c>
      <c r="EK18" s="177">
        <f t="shared" si="73"/>
        <v>0</v>
      </c>
      <c r="EL18" s="177">
        <f t="shared" si="73"/>
        <v>0</v>
      </c>
      <c r="EM18" s="177">
        <f t="shared" si="73"/>
        <v>0</v>
      </c>
      <c r="EN18" s="177">
        <f t="shared" si="73"/>
        <v>0</v>
      </c>
      <c r="EO18" s="177">
        <f t="shared" si="73"/>
        <v>0</v>
      </c>
      <c r="EP18" s="177">
        <f t="shared" si="73"/>
        <v>0</v>
      </c>
      <c r="EQ18" s="177">
        <f t="shared" si="74"/>
        <v>0</v>
      </c>
      <c r="ER18" s="177">
        <f t="shared" si="74"/>
        <v>0</v>
      </c>
      <c r="ES18" s="177">
        <f t="shared" si="74"/>
        <v>0</v>
      </c>
      <c r="ET18" s="177">
        <f t="shared" si="74"/>
        <v>0</v>
      </c>
      <c r="EU18" s="177">
        <f t="shared" si="74"/>
        <v>0</v>
      </c>
      <c r="EV18" s="177">
        <f t="shared" si="74"/>
        <v>0</v>
      </c>
      <c r="EW18" s="177">
        <f t="shared" si="74"/>
        <v>0</v>
      </c>
      <c r="EX18" s="177">
        <f t="shared" si="74"/>
        <v>0</v>
      </c>
      <c r="EY18" s="177">
        <f t="shared" si="74"/>
        <v>0</v>
      </c>
      <c r="EZ18" s="177">
        <f t="shared" si="74"/>
        <v>0</v>
      </c>
      <c r="FA18" s="177">
        <f t="shared" si="75"/>
        <v>0</v>
      </c>
      <c r="FB18" s="177">
        <f t="shared" si="75"/>
        <v>0</v>
      </c>
      <c r="FC18" s="177">
        <f t="shared" si="75"/>
        <v>0</v>
      </c>
      <c r="FD18" s="177">
        <f t="shared" si="75"/>
        <v>0</v>
      </c>
      <c r="FE18" s="177">
        <f t="shared" si="75"/>
        <v>0</v>
      </c>
      <c r="FF18" s="177">
        <f t="shared" si="75"/>
        <v>0</v>
      </c>
      <c r="FG18" s="177">
        <f t="shared" si="75"/>
        <v>0</v>
      </c>
      <c r="FH18" s="177">
        <f t="shared" si="75"/>
        <v>0</v>
      </c>
      <c r="FI18" s="177">
        <f t="shared" si="75"/>
        <v>0</v>
      </c>
      <c r="FJ18" s="177">
        <f t="shared" si="75"/>
        <v>0</v>
      </c>
      <c r="FK18" s="177">
        <f t="shared" si="76"/>
        <v>0</v>
      </c>
      <c r="FL18" s="177">
        <f t="shared" si="76"/>
        <v>0</v>
      </c>
      <c r="FM18" s="177">
        <f t="shared" si="76"/>
        <v>0</v>
      </c>
      <c r="FN18" s="177">
        <f t="shared" si="76"/>
        <v>0</v>
      </c>
      <c r="FO18" s="177">
        <f t="shared" si="76"/>
        <v>0</v>
      </c>
      <c r="FP18" s="177">
        <f t="shared" si="76"/>
        <v>0</v>
      </c>
      <c r="FQ18" s="177">
        <f t="shared" si="76"/>
        <v>0</v>
      </c>
      <c r="FR18" s="177">
        <f t="shared" si="76"/>
        <v>0</v>
      </c>
      <c r="FS18" s="177">
        <f t="shared" si="76"/>
        <v>0</v>
      </c>
      <c r="FT18" s="177">
        <f t="shared" si="76"/>
        <v>0</v>
      </c>
      <c r="FU18" s="177">
        <f t="shared" si="77"/>
        <v>0</v>
      </c>
      <c r="FV18" s="177">
        <f t="shared" si="77"/>
        <v>0</v>
      </c>
      <c r="FW18" s="177">
        <f t="shared" si="77"/>
        <v>0</v>
      </c>
      <c r="FX18" s="177">
        <f t="shared" si="77"/>
        <v>0</v>
      </c>
      <c r="FY18" s="177">
        <f t="shared" si="77"/>
        <v>0</v>
      </c>
      <c r="FZ18" s="177">
        <f t="shared" si="77"/>
        <v>0</v>
      </c>
      <c r="GA18" s="177">
        <f t="shared" si="77"/>
        <v>0</v>
      </c>
      <c r="GB18" s="177">
        <f t="shared" si="77"/>
        <v>0</v>
      </c>
      <c r="GC18" s="177">
        <f t="shared" si="77"/>
        <v>0</v>
      </c>
      <c r="GD18" s="177">
        <f t="shared" si="77"/>
        <v>0</v>
      </c>
      <c r="GE18" s="177">
        <f t="shared" si="78"/>
        <v>0</v>
      </c>
      <c r="GF18" s="177">
        <f t="shared" si="78"/>
        <v>0</v>
      </c>
      <c r="GG18" s="177">
        <f t="shared" si="78"/>
        <v>0</v>
      </c>
      <c r="GH18" s="177">
        <f t="shared" si="78"/>
        <v>0</v>
      </c>
      <c r="GI18" s="177">
        <f t="shared" si="78"/>
        <v>0</v>
      </c>
      <c r="GJ18" s="177">
        <f t="shared" si="78"/>
        <v>0</v>
      </c>
      <c r="GK18" s="177">
        <f t="shared" si="78"/>
        <v>0</v>
      </c>
      <c r="GL18" s="177">
        <f t="shared" si="78"/>
        <v>0</v>
      </c>
      <c r="GM18" s="177">
        <f t="shared" si="78"/>
        <v>0</v>
      </c>
      <c r="GN18" s="177">
        <f t="shared" si="78"/>
        <v>0</v>
      </c>
      <c r="GO18" s="177">
        <f t="shared" si="79"/>
        <v>0</v>
      </c>
      <c r="GP18" s="177">
        <f t="shared" si="79"/>
        <v>0</v>
      </c>
      <c r="GQ18" s="177">
        <f t="shared" si="79"/>
        <v>0</v>
      </c>
      <c r="GR18" s="177">
        <f t="shared" si="79"/>
        <v>0</v>
      </c>
      <c r="GS18" s="177">
        <f t="shared" si="79"/>
        <v>0</v>
      </c>
      <c r="GT18" s="177">
        <f t="shared" si="79"/>
        <v>0</v>
      </c>
      <c r="GU18" s="177">
        <f t="shared" si="79"/>
        <v>0</v>
      </c>
      <c r="GV18" s="177">
        <f t="shared" si="79"/>
        <v>0</v>
      </c>
      <c r="GW18" s="177">
        <f t="shared" si="79"/>
        <v>0</v>
      </c>
      <c r="GX18" s="177">
        <f t="shared" si="79"/>
        <v>0</v>
      </c>
      <c r="GY18" s="177">
        <f t="shared" si="80"/>
        <v>0</v>
      </c>
      <c r="GZ18" s="177">
        <f t="shared" si="80"/>
        <v>0</v>
      </c>
      <c r="HA18" s="177">
        <f t="shared" si="80"/>
        <v>0</v>
      </c>
      <c r="HB18" s="177">
        <f t="shared" si="80"/>
        <v>0</v>
      </c>
      <c r="HC18" s="177">
        <f t="shared" si="80"/>
        <v>0</v>
      </c>
      <c r="HD18" s="177">
        <f t="shared" si="80"/>
        <v>0</v>
      </c>
      <c r="HE18" s="177">
        <f t="shared" si="80"/>
        <v>0</v>
      </c>
      <c r="HF18" s="177">
        <f t="shared" si="80"/>
        <v>0</v>
      </c>
      <c r="HG18" s="177">
        <f t="shared" si="80"/>
        <v>0</v>
      </c>
      <c r="HH18" s="177">
        <f t="shared" si="80"/>
        <v>0</v>
      </c>
      <c r="HI18" s="177">
        <f t="shared" si="81"/>
        <v>0</v>
      </c>
      <c r="HJ18" s="177">
        <f t="shared" si="81"/>
        <v>0</v>
      </c>
      <c r="HK18" s="177">
        <f t="shared" si="81"/>
        <v>0</v>
      </c>
      <c r="HL18" s="177">
        <f t="shared" si="81"/>
        <v>0</v>
      </c>
      <c r="HM18" s="177">
        <f t="shared" si="81"/>
        <v>0</v>
      </c>
      <c r="HN18" s="177">
        <f t="shared" si="81"/>
        <v>0</v>
      </c>
      <c r="HO18" s="177">
        <f t="shared" si="81"/>
        <v>0</v>
      </c>
      <c r="HP18" s="177">
        <f t="shared" si="81"/>
        <v>0</v>
      </c>
      <c r="HQ18" s="177">
        <f t="shared" si="81"/>
        <v>0</v>
      </c>
      <c r="HR18" s="177">
        <f t="shared" si="81"/>
        <v>0</v>
      </c>
      <c r="HS18" s="177">
        <f t="shared" si="82"/>
        <v>0</v>
      </c>
      <c r="HT18" s="177">
        <f t="shared" si="82"/>
        <v>0</v>
      </c>
      <c r="HU18" s="177">
        <f t="shared" si="82"/>
        <v>0</v>
      </c>
      <c r="HV18" s="177">
        <f t="shared" si="82"/>
        <v>0</v>
      </c>
      <c r="HW18" s="177">
        <f t="shared" si="82"/>
        <v>0</v>
      </c>
      <c r="HX18" s="177">
        <f t="shared" si="82"/>
        <v>0</v>
      </c>
      <c r="HY18" s="177">
        <f t="shared" si="82"/>
        <v>0</v>
      </c>
      <c r="HZ18" s="177">
        <f t="shared" si="82"/>
        <v>0</v>
      </c>
      <c r="IA18" s="177">
        <f t="shared" si="82"/>
        <v>0</v>
      </c>
      <c r="IB18" s="177">
        <f t="shared" si="82"/>
        <v>0</v>
      </c>
      <c r="IC18" s="177">
        <f t="shared" si="83"/>
        <v>0</v>
      </c>
      <c r="ID18" s="177">
        <f t="shared" si="83"/>
        <v>0</v>
      </c>
      <c r="IE18" s="177">
        <f t="shared" si="83"/>
        <v>0</v>
      </c>
      <c r="IF18" s="177">
        <f t="shared" si="83"/>
        <v>0</v>
      </c>
      <c r="IG18" s="177">
        <f t="shared" si="83"/>
        <v>0</v>
      </c>
      <c r="IH18" s="177">
        <f t="shared" si="83"/>
        <v>0</v>
      </c>
      <c r="II18" s="177">
        <f t="shared" si="83"/>
        <v>0</v>
      </c>
      <c r="IJ18" s="177">
        <f t="shared" si="83"/>
        <v>0</v>
      </c>
      <c r="IK18" s="177">
        <f t="shared" si="83"/>
        <v>0</v>
      </c>
      <c r="IL18" s="177">
        <f t="shared" si="83"/>
        <v>0</v>
      </c>
      <c r="IM18" s="177">
        <f t="shared" si="84"/>
        <v>0</v>
      </c>
      <c r="IN18" s="177">
        <f t="shared" si="84"/>
        <v>0</v>
      </c>
      <c r="IO18" s="177">
        <f t="shared" si="84"/>
        <v>0</v>
      </c>
      <c r="IP18" s="177">
        <f t="shared" si="84"/>
        <v>0</v>
      </c>
      <c r="IQ18" s="177">
        <f t="shared" si="84"/>
        <v>0</v>
      </c>
      <c r="IR18" s="177">
        <f t="shared" si="84"/>
        <v>0</v>
      </c>
      <c r="IS18" s="177">
        <f t="shared" si="84"/>
        <v>0</v>
      </c>
      <c r="IT18" s="177">
        <f t="shared" si="84"/>
        <v>0</v>
      </c>
      <c r="IU18" s="177">
        <f t="shared" si="84"/>
        <v>0</v>
      </c>
      <c r="IV18" s="177">
        <f t="shared" si="84"/>
        <v>0</v>
      </c>
      <c r="IW18" s="177">
        <f t="shared" si="85"/>
        <v>0</v>
      </c>
      <c r="IX18" s="177">
        <f t="shared" si="85"/>
        <v>0</v>
      </c>
      <c r="IY18" s="177">
        <f t="shared" si="85"/>
        <v>0</v>
      </c>
      <c r="IZ18" s="177">
        <f t="shared" si="85"/>
        <v>0</v>
      </c>
      <c r="JA18" s="177">
        <f t="shared" si="85"/>
        <v>0</v>
      </c>
      <c r="JB18" s="177">
        <f t="shared" si="85"/>
        <v>0</v>
      </c>
      <c r="JC18" s="177">
        <f t="shared" si="85"/>
        <v>0</v>
      </c>
      <c r="JD18" s="177">
        <f t="shared" si="85"/>
        <v>0</v>
      </c>
      <c r="JE18" s="177">
        <f t="shared" si="85"/>
        <v>0</v>
      </c>
      <c r="JF18" s="177">
        <f t="shared" si="85"/>
        <v>0</v>
      </c>
      <c r="JG18" s="177">
        <f t="shared" si="86"/>
        <v>0</v>
      </c>
      <c r="JH18" s="177">
        <f t="shared" si="86"/>
        <v>0</v>
      </c>
      <c r="JI18" s="177">
        <f t="shared" si="86"/>
        <v>0</v>
      </c>
      <c r="JJ18" s="177">
        <f t="shared" si="86"/>
        <v>0</v>
      </c>
      <c r="JK18" s="177">
        <f t="shared" si="86"/>
        <v>0</v>
      </c>
      <c r="JL18" s="177">
        <f t="shared" si="86"/>
        <v>0</v>
      </c>
      <c r="JM18" s="177">
        <f t="shared" si="86"/>
        <v>0</v>
      </c>
      <c r="JN18" s="177">
        <f t="shared" si="86"/>
        <v>0</v>
      </c>
      <c r="JO18" s="177">
        <f t="shared" si="86"/>
        <v>0</v>
      </c>
      <c r="JP18" s="177">
        <f t="shared" si="86"/>
        <v>0</v>
      </c>
      <c r="JQ18" s="177">
        <f t="shared" si="87"/>
        <v>0</v>
      </c>
      <c r="JR18" s="177">
        <f t="shared" si="87"/>
        <v>0</v>
      </c>
      <c r="JS18" s="177">
        <f t="shared" si="87"/>
        <v>0</v>
      </c>
      <c r="JT18" s="177">
        <f t="shared" si="87"/>
        <v>0</v>
      </c>
      <c r="JU18" s="177">
        <f t="shared" si="87"/>
        <v>0</v>
      </c>
      <c r="JV18" s="177">
        <f t="shared" si="87"/>
        <v>0</v>
      </c>
      <c r="JW18" s="177">
        <f t="shared" si="87"/>
        <v>0</v>
      </c>
      <c r="JX18" s="177">
        <f t="shared" si="87"/>
        <v>0</v>
      </c>
      <c r="JY18" s="177">
        <f t="shared" si="87"/>
        <v>0</v>
      </c>
      <c r="JZ18" s="177">
        <f t="shared" si="87"/>
        <v>0</v>
      </c>
      <c r="KA18" s="177">
        <f t="shared" si="88"/>
        <v>0</v>
      </c>
      <c r="KB18" s="177">
        <f t="shared" si="88"/>
        <v>0</v>
      </c>
      <c r="KC18" s="177">
        <f t="shared" si="88"/>
        <v>0</v>
      </c>
      <c r="KD18" s="177">
        <f t="shared" si="88"/>
        <v>0</v>
      </c>
      <c r="KE18" s="177">
        <f t="shared" si="88"/>
        <v>0</v>
      </c>
      <c r="KF18" s="177">
        <f t="shared" si="88"/>
        <v>0</v>
      </c>
      <c r="KG18" s="177">
        <f t="shared" si="88"/>
        <v>0</v>
      </c>
      <c r="KH18" s="177">
        <f t="shared" si="88"/>
        <v>0</v>
      </c>
      <c r="KI18" s="177">
        <f t="shared" si="88"/>
        <v>0</v>
      </c>
      <c r="KJ18" s="177">
        <f t="shared" si="88"/>
        <v>0</v>
      </c>
      <c r="KK18" s="177">
        <f t="shared" si="89"/>
        <v>0</v>
      </c>
      <c r="KL18" s="177">
        <f t="shared" si="89"/>
        <v>0</v>
      </c>
      <c r="KM18" s="177">
        <f t="shared" si="89"/>
        <v>0</v>
      </c>
      <c r="KN18" s="177">
        <f t="shared" si="89"/>
        <v>0</v>
      </c>
      <c r="KO18" s="177">
        <f t="shared" si="89"/>
        <v>0</v>
      </c>
      <c r="KP18" s="177">
        <f t="shared" si="89"/>
        <v>0</v>
      </c>
      <c r="KQ18" s="177">
        <f t="shared" si="89"/>
        <v>0</v>
      </c>
      <c r="KR18" s="177">
        <f t="shared" si="89"/>
        <v>0</v>
      </c>
      <c r="KS18" s="177">
        <f t="shared" si="89"/>
        <v>0</v>
      </c>
      <c r="KT18" s="177">
        <f t="shared" si="89"/>
        <v>0</v>
      </c>
      <c r="KU18" s="177">
        <f t="shared" si="90"/>
        <v>0</v>
      </c>
      <c r="KV18" s="177">
        <f t="shared" si="90"/>
        <v>0</v>
      </c>
      <c r="KW18" s="177">
        <f t="shared" si="90"/>
        <v>0</v>
      </c>
      <c r="KX18" s="177">
        <f t="shared" si="90"/>
        <v>0</v>
      </c>
      <c r="KY18" s="177">
        <f t="shared" si="90"/>
        <v>0</v>
      </c>
      <c r="KZ18" s="177">
        <f t="shared" si="90"/>
        <v>0</v>
      </c>
      <c r="LA18" s="177">
        <f t="shared" si="90"/>
        <v>0</v>
      </c>
      <c r="LB18" s="177">
        <f t="shared" si="90"/>
        <v>0</v>
      </c>
      <c r="LC18" s="177">
        <f t="shared" si="90"/>
        <v>0</v>
      </c>
      <c r="LD18" s="177">
        <f t="shared" si="90"/>
        <v>0</v>
      </c>
      <c r="LE18" s="177">
        <f t="shared" si="91"/>
        <v>0</v>
      </c>
      <c r="LF18" s="177">
        <f t="shared" si="91"/>
        <v>0</v>
      </c>
      <c r="LG18" s="177">
        <f t="shared" si="91"/>
        <v>0</v>
      </c>
      <c r="LH18" s="177">
        <f t="shared" si="91"/>
        <v>0</v>
      </c>
      <c r="LI18" s="177">
        <f t="shared" si="91"/>
        <v>0</v>
      </c>
      <c r="LJ18" s="177">
        <f t="shared" si="91"/>
        <v>0</v>
      </c>
      <c r="LK18" s="177">
        <f t="shared" si="91"/>
        <v>0</v>
      </c>
      <c r="LL18" s="177">
        <f t="shared" si="91"/>
        <v>0</v>
      </c>
      <c r="LM18" s="177">
        <f t="shared" si="91"/>
        <v>0</v>
      </c>
      <c r="LN18" s="177">
        <f t="shared" si="91"/>
        <v>0</v>
      </c>
      <c r="LO18" s="177">
        <f t="shared" si="92"/>
        <v>0</v>
      </c>
      <c r="LP18" s="177">
        <f t="shared" si="92"/>
        <v>0</v>
      </c>
      <c r="LQ18" s="177">
        <f t="shared" si="92"/>
        <v>0</v>
      </c>
      <c r="LR18" s="177">
        <f t="shared" si="92"/>
        <v>0</v>
      </c>
      <c r="LS18" s="177">
        <f t="shared" si="92"/>
        <v>0</v>
      </c>
      <c r="LT18" s="177">
        <f t="shared" si="92"/>
        <v>0</v>
      </c>
      <c r="LU18" s="177">
        <f t="shared" si="92"/>
        <v>0</v>
      </c>
      <c r="LV18" s="177">
        <f t="shared" si="92"/>
        <v>0</v>
      </c>
      <c r="LW18" s="177">
        <f t="shared" si="92"/>
        <v>0</v>
      </c>
      <c r="LX18" s="177">
        <f t="shared" si="92"/>
        <v>0</v>
      </c>
      <c r="LY18" s="177">
        <f t="shared" si="93"/>
        <v>0</v>
      </c>
      <c r="LZ18" s="177">
        <f t="shared" si="93"/>
        <v>0</v>
      </c>
      <c r="MA18" s="177">
        <f t="shared" si="93"/>
        <v>0</v>
      </c>
      <c r="MB18" s="177">
        <f t="shared" si="93"/>
        <v>0</v>
      </c>
      <c r="MC18" s="177">
        <f t="shared" si="93"/>
        <v>0</v>
      </c>
      <c r="MD18" s="177">
        <f t="shared" si="93"/>
        <v>0</v>
      </c>
      <c r="ME18" s="177">
        <f t="shared" si="93"/>
        <v>0</v>
      </c>
      <c r="MF18" s="177">
        <f t="shared" si="93"/>
        <v>0</v>
      </c>
      <c r="MG18" s="177">
        <f t="shared" si="93"/>
        <v>0</v>
      </c>
      <c r="MH18" s="177">
        <f t="shared" si="93"/>
        <v>0</v>
      </c>
      <c r="MI18" s="177">
        <f t="shared" si="94"/>
        <v>0</v>
      </c>
      <c r="MJ18" s="177">
        <f t="shared" si="94"/>
        <v>0</v>
      </c>
      <c r="MK18" s="177">
        <f t="shared" si="94"/>
        <v>0</v>
      </c>
      <c r="ML18" s="177">
        <f t="shared" si="94"/>
        <v>0</v>
      </c>
      <c r="MM18" s="177">
        <f t="shared" si="94"/>
        <v>0</v>
      </c>
      <c r="MN18" s="177">
        <f t="shared" si="94"/>
        <v>0</v>
      </c>
      <c r="MO18" s="177">
        <f t="shared" si="94"/>
        <v>0</v>
      </c>
      <c r="MP18" s="177">
        <f t="shared" si="94"/>
        <v>0</v>
      </c>
      <c r="MQ18" s="177">
        <f t="shared" si="94"/>
        <v>0</v>
      </c>
      <c r="MR18" s="177">
        <f t="shared" si="94"/>
        <v>0</v>
      </c>
      <c r="MS18" s="177">
        <f t="shared" si="95"/>
        <v>0</v>
      </c>
      <c r="MT18" s="177">
        <f t="shared" si="95"/>
        <v>0</v>
      </c>
      <c r="MU18" s="177">
        <f t="shared" si="95"/>
        <v>0</v>
      </c>
      <c r="MV18" s="177">
        <f t="shared" si="95"/>
        <v>0</v>
      </c>
      <c r="MW18" s="177">
        <f t="shared" si="95"/>
        <v>0</v>
      </c>
      <c r="MX18" s="177">
        <f t="shared" si="95"/>
        <v>0</v>
      </c>
      <c r="MY18" s="177">
        <f t="shared" si="95"/>
        <v>0</v>
      </c>
      <c r="MZ18" s="177">
        <f t="shared" si="95"/>
        <v>0</v>
      </c>
      <c r="NA18" s="177">
        <f t="shared" si="95"/>
        <v>0</v>
      </c>
      <c r="NB18" s="177">
        <f t="shared" si="95"/>
        <v>0</v>
      </c>
      <c r="NC18" s="177">
        <f t="shared" si="95"/>
        <v>0</v>
      </c>
      <c r="ND18" s="177">
        <f t="shared" si="95"/>
        <v>0</v>
      </c>
    </row>
    <row r="19" spans="1:368" ht="18" thickBot="1" x14ac:dyDescent="0.35">
      <c r="A19" s="185" t="s">
        <v>134</v>
      </c>
      <c r="B19" s="141">
        <f>IF(Calculator!C51=0, Calculator!L50, 0)</f>
        <v>0</v>
      </c>
      <c r="C19" s="73">
        <v>1</v>
      </c>
      <c r="D19" s="172">
        <f t="shared" si="12"/>
        <v>0.05</v>
      </c>
      <c r="E19" s="177">
        <f t="shared" si="49"/>
        <v>270.00000000000006</v>
      </c>
      <c r="F19" s="175">
        <f>360 * SUM(D$4:D19)</f>
        <v>288.00000000000006</v>
      </c>
      <c r="G19" s="177">
        <f t="shared" si="60"/>
        <v>0</v>
      </c>
      <c r="H19" s="177">
        <f t="shared" si="60"/>
        <v>0</v>
      </c>
      <c r="I19" s="177">
        <f t="shared" si="60"/>
        <v>0</v>
      </c>
      <c r="J19" s="177">
        <f t="shared" si="60"/>
        <v>0</v>
      </c>
      <c r="K19" s="177">
        <f t="shared" si="60"/>
        <v>0</v>
      </c>
      <c r="L19" s="177">
        <f t="shared" si="60"/>
        <v>0</v>
      </c>
      <c r="M19" s="177">
        <f t="shared" si="60"/>
        <v>0</v>
      </c>
      <c r="N19" s="177">
        <f t="shared" si="60"/>
        <v>0</v>
      </c>
      <c r="O19" s="177">
        <f t="shared" si="60"/>
        <v>0</v>
      </c>
      <c r="P19" s="177">
        <f t="shared" si="60"/>
        <v>0</v>
      </c>
      <c r="Q19" s="177">
        <f t="shared" si="61"/>
        <v>0</v>
      </c>
      <c r="R19" s="177">
        <f t="shared" si="61"/>
        <v>0</v>
      </c>
      <c r="S19" s="177">
        <f t="shared" si="61"/>
        <v>0</v>
      </c>
      <c r="T19" s="177">
        <f t="shared" si="61"/>
        <v>0</v>
      </c>
      <c r="U19" s="177">
        <f t="shared" si="61"/>
        <v>0</v>
      </c>
      <c r="V19" s="177">
        <f t="shared" si="61"/>
        <v>0</v>
      </c>
      <c r="W19" s="177">
        <f t="shared" si="61"/>
        <v>0</v>
      </c>
      <c r="X19" s="177">
        <f t="shared" si="61"/>
        <v>0</v>
      </c>
      <c r="Y19" s="177">
        <f t="shared" si="61"/>
        <v>0</v>
      </c>
      <c r="Z19" s="177">
        <f t="shared" si="61"/>
        <v>0</v>
      </c>
      <c r="AA19" s="177">
        <f t="shared" si="62"/>
        <v>0</v>
      </c>
      <c r="AB19" s="177">
        <f t="shared" si="62"/>
        <v>0</v>
      </c>
      <c r="AC19" s="177">
        <f t="shared" si="62"/>
        <v>0</v>
      </c>
      <c r="AD19" s="177">
        <f t="shared" si="62"/>
        <v>0</v>
      </c>
      <c r="AE19" s="177">
        <f t="shared" si="62"/>
        <v>0</v>
      </c>
      <c r="AF19" s="177">
        <f t="shared" si="62"/>
        <v>0</v>
      </c>
      <c r="AG19" s="177">
        <f t="shared" si="62"/>
        <v>0</v>
      </c>
      <c r="AH19" s="177">
        <f t="shared" si="62"/>
        <v>0</v>
      </c>
      <c r="AI19" s="177">
        <f t="shared" si="62"/>
        <v>0</v>
      </c>
      <c r="AJ19" s="177">
        <f t="shared" si="62"/>
        <v>0</v>
      </c>
      <c r="AK19" s="177">
        <f t="shared" si="63"/>
        <v>0</v>
      </c>
      <c r="AL19" s="177">
        <f t="shared" si="63"/>
        <v>0</v>
      </c>
      <c r="AM19" s="177">
        <f t="shared" si="63"/>
        <v>0</v>
      </c>
      <c r="AN19" s="177">
        <f t="shared" si="63"/>
        <v>0</v>
      </c>
      <c r="AO19" s="177">
        <f t="shared" si="63"/>
        <v>0</v>
      </c>
      <c r="AP19" s="177">
        <f t="shared" si="63"/>
        <v>0</v>
      </c>
      <c r="AQ19" s="177">
        <f t="shared" si="63"/>
        <v>0</v>
      </c>
      <c r="AR19" s="177">
        <f t="shared" si="63"/>
        <v>0</v>
      </c>
      <c r="AS19" s="177">
        <f t="shared" si="63"/>
        <v>0</v>
      </c>
      <c r="AT19" s="177">
        <f t="shared" si="63"/>
        <v>0</v>
      </c>
      <c r="AU19" s="177">
        <f t="shared" si="64"/>
        <v>0</v>
      </c>
      <c r="AV19" s="177">
        <f t="shared" si="64"/>
        <v>0</v>
      </c>
      <c r="AW19" s="177">
        <f t="shared" si="64"/>
        <v>0</v>
      </c>
      <c r="AX19" s="177">
        <f t="shared" si="64"/>
        <v>0</v>
      </c>
      <c r="AY19" s="177">
        <f t="shared" si="64"/>
        <v>0</v>
      </c>
      <c r="AZ19" s="177">
        <f t="shared" si="64"/>
        <v>0</v>
      </c>
      <c r="BA19" s="177">
        <f t="shared" si="64"/>
        <v>0</v>
      </c>
      <c r="BB19" s="177">
        <f t="shared" si="64"/>
        <v>0</v>
      </c>
      <c r="BC19" s="177">
        <f t="shared" si="64"/>
        <v>0</v>
      </c>
      <c r="BD19" s="177">
        <f t="shared" si="64"/>
        <v>0</v>
      </c>
      <c r="BE19" s="177">
        <f t="shared" si="65"/>
        <v>0</v>
      </c>
      <c r="BF19" s="177">
        <f t="shared" si="65"/>
        <v>0</v>
      </c>
      <c r="BG19" s="177">
        <f t="shared" si="65"/>
        <v>0</v>
      </c>
      <c r="BH19" s="177">
        <f t="shared" si="65"/>
        <v>0</v>
      </c>
      <c r="BI19" s="177">
        <f t="shared" si="65"/>
        <v>0</v>
      </c>
      <c r="BJ19" s="177">
        <f t="shared" si="65"/>
        <v>0</v>
      </c>
      <c r="BK19" s="177">
        <f t="shared" si="65"/>
        <v>0</v>
      </c>
      <c r="BL19" s="177">
        <f t="shared" si="65"/>
        <v>0</v>
      </c>
      <c r="BM19" s="177">
        <f t="shared" si="65"/>
        <v>0</v>
      </c>
      <c r="BN19" s="177">
        <f t="shared" si="65"/>
        <v>0</v>
      </c>
      <c r="BO19" s="177">
        <f t="shared" si="66"/>
        <v>0</v>
      </c>
      <c r="BP19" s="177">
        <f t="shared" si="66"/>
        <v>0</v>
      </c>
      <c r="BQ19" s="177">
        <f t="shared" si="66"/>
        <v>0</v>
      </c>
      <c r="BR19" s="177">
        <f t="shared" si="66"/>
        <v>0</v>
      </c>
      <c r="BS19" s="177">
        <f t="shared" si="66"/>
        <v>0</v>
      </c>
      <c r="BT19" s="177">
        <f t="shared" si="66"/>
        <v>0</v>
      </c>
      <c r="BU19" s="177">
        <f t="shared" si="66"/>
        <v>0</v>
      </c>
      <c r="BV19" s="177">
        <f t="shared" si="66"/>
        <v>0</v>
      </c>
      <c r="BW19" s="177">
        <f t="shared" si="66"/>
        <v>0</v>
      </c>
      <c r="BX19" s="177">
        <f t="shared" si="66"/>
        <v>0</v>
      </c>
      <c r="BY19" s="177">
        <f t="shared" si="67"/>
        <v>0</v>
      </c>
      <c r="BZ19" s="177">
        <f t="shared" si="67"/>
        <v>0</v>
      </c>
      <c r="CA19" s="177">
        <f t="shared" si="67"/>
        <v>0</v>
      </c>
      <c r="CB19" s="177">
        <f t="shared" si="67"/>
        <v>0</v>
      </c>
      <c r="CC19" s="177">
        <f t="shared" si="67"/>
        <v>0</v>
      </c>
      <c r="CD19" s="177">
        <f t="shared" si="67"/>
        <v>0</v>
      </c>
      <c r="CE19" s="177">
        <f t="shared" si="67"/>
        <v>0</v>
      </c>
      <c r="CF19" s="177">
        <f t="shared" si="67"/>
        <v>0</v>
      </c>
      <c r="CG19" s="177">
        <f t="shared" si="67"/>
        <v>0</v>
      </c>
      <c r="CH19" s="177">
        <f t="shared" si="67"/>
        <v>0</v>
      </c>
      <c r="CI19" s="177">
        <f t="shared" si="68"/>
        <v>0</v>
      </c>
      <c r="CJ19" s="177">
        <f t="shared" si="68"/>
        <v>0</v>
      </c>
      <c r="CK19" s="177">
        <f t="shared" si="68"/>
        <v>0</v>
      </c>
      <c r="CL19" s="177">
        <f t="shared" si="68"/>
        <v>0</v>
      </c>
      <c r="CM19" s="177">
        <f t="shared" si="68"/>
        <v>0</v>
      </c>
      <c r="CN19" s="177">
        <f t="shared" si="68"/>
        <v>0</v>
      </c>
      <c r="CO19" s="177">
        <f t="shared" si="68"/>
        <v>0</v>
      </c>
      <c r="CP19" s="177">
        <f t="shared" si="68"/>
        <v>0</v>
      </c>
      <c r="CQ19" s="177">
        <f t="shared" si="68"/>
        <v>0</v>
      </c>
      <c r="CR19" s="177">
        <f t="shared" si="68"/>
        <v>0</v>
      </c>
      <c r="CS19" s="177">
        <f t="shared" si="69"/>
        <v>0</v>
      </c>
      <c r="CT19" s="177">
        <f t="shared" si="69"/>
        <v>0</v>
      </c>
      <c r="CU19" s="177">
        <f t="shared" si="69"/>
        <v>0</v>
      </c>
      <c r="CV19" s="177">
        <f t="shared" si="69"/>
        <v>0</v>
      </c>
      <c r="CW19" s="177">
        <f t="shared" si="69"/>
        <v>0</v>
      </c>
      <c r="CX19" s="177">
        <f t="shared" si="69"/>
        <v>0</v>
      </c>
      <c r="CY19" s="177">
        <f t="shared" si="69"/>
        <v>0</v>
      </c>
      <c r="CZ19" s="177">
        <f t="shared" si="69"/>
        <v>0</v>
      </c>
      <c r="DA19" s="177">
        <f t="shared" si="69"/>
        <v>0</v>
      </c>
      <c r="DB19" s="177">
        <f t="shared" si="69"/>
        <v>0</v>
      </c>
      <c r="DC19" s="177">
        <f t="shared" si="70"/>
        <v>0</v>
      </c>
      <c r="DD19" s="177">
        <f t="shared" si="70"/>
        <v>0</v>
      </c>
      <c r="DE19" s="177">
        <f t="shared" si="70"/>
        <v>0</v>
      </c>
      <c r="DF19" s="177">
        <f t="shared" si="70"/>
        <v>0</v>
      </c>
      <c r="DG19" s="177">
        <f t="shared" si="70"/>
        <v>0</v>
      </c>
      <c r="DH19" s="177">
        <f t="shared" si="70"/>
        <v>0</v>
      </c>
      <c r="DI19" s="177">
        <f t="shared" si="70"/>
        <v>0</v>
      </c>
      <c r="DJ19" s="177">
        <f t="shared" si="70"/>
        <v>0</v>
      </c>
      <c r="DK19" s="177">
        <f t="shared" si="70"/>
        <v>0</v>
      </c>
      <c r="DL19" s="177">
        <f t="shared" si="70"/>
        <v>0</v>
      </c>
      <c r="DM19" s="177">
        <f t="shared" si="71"/>
        <v>0</v>
      </c>
      <c r="DN19" s="177">
        <f t="shared" si="71"/>
        <v>0</v>
      </c>
      <c r="DO19" s="177">
        <f t="shared" si="71"/>
        <v>0</v>
      </c>
      <c r="DP19" s="177">
        <f t="shared" si="71"/>
        <v>0</v>
      </c>
      <c r="DQ19" s="177">
        <f t="shared" si="71"/>
        <v>0</v>
      </c>
      <c r="DR19" s="177">
        <f t="shared" si="71"/>
        <v>0</v>
      </c>
      <c r="DS19" s="177">
        <f t="shared" si="71"/>
        <v>0</v>
      </c>
      <c r="DT19" s="177">
        <f t="shared" si="71"/>
        <v>0</v>
      </c>
      <c r="DU19" s="177">
        <f t="shared" si="71"/>
        <v>0</v>
      </c>
      <c r="DV19" s="177">
        <f t="shared" si="71"/>
        <v>0</v>
      </c>
      <c r="DW19" s="177">
        <f t="shared" si="72"/>
        <v>0</v>
      </c>
      <c r="DX19" s="177">
        <f t="shared" si="72"/>
        <v>0</v>
      </c>
      <c r="DY19" s="177">
        <f t="shared" si="72"/>
        <v>0</v>
      </c>
      <c r="DZ19" s="177">
        <f t="shared" si="72"/>
        <v>0</v>
      </c>
      <c r="EA19" s="177">
        <f t="shared" si="72"/>
        <v>0</v>
      </c>
      <c r="EB19" s="177">
        <f t="shared" si="72"/>
        <v>0</v>
      </c>
      <c r="EC19" s="177">
        <f t="shared" si="72"/>
        <v>0</v>
      </c>
      <c r="ED19" s="177">
        <f t="shared" si="72"/>
        <v>0</v>
      </c>
      <c r="EE19" s="177">
        <f t="shared" si="72"/>
        <v>0</v>
      </c>
      <c r="EF19" s="177">
        <f t="shared" si="72"/>
        <v>0</v>
      </c>
      <c r="EG19" s="177">
        <f t="shared" si="73"/>
        <v>0</v>
      </c>
      <c r="EH19" s="177">
        <f t="shared" si="73"/>
        <v>0</v>
      </c>
      <c r="EI19" s="177">
        <f t="shared" si="73"/>
        <v>0</v>
      </c>
      <c r="EJ19" s="177">
        <f t="shared" si="73"/>
        <v>0</v>
      </c>
      <c r="EK19" s="177">
        <f t="shared" si="73"/>
        <v>0</v>
      </c>
      <c r="EL19" s="177">
        <f t="shared" si="73"/>
        <v>0</v>
      </c>
      <c r="EM19" s="177">
        <f t="shared" si="73"/>
        <v>0</v>
      </c>
      <c r="EN19" s="177">
        <f t="shared" si="73"/>
        <v>0</v>
      </c>
      <c r="EO19" s="177">
        <f t="shared" si="73"/>
        <v>0</v>
      </c>
      <c r="EP19" s="177">
        <f t="shared" si="73"/>
        <v>0</v>
      </c>
      <c r="EQ19" s="177">
        <f t="shared" si="74"/>
        <v>0</v>
      </c>
      <c r="ER19" s="177">
        <f t="shared" si="74"/>
        <v>0</v>
      </c>
      <c r="ES19" s="177">
        <f t="shared" si="74"/>
        <v>0</v>
      </c>
      <c r="ET19" s="177">
        <f t="shared" si="74"/>
        <v>0</v>
      </c>
      <c r="EU19" s="177">
        <f t="shared" si="74"/>
        <v>0</v>
      </c>
      <c r="EV19" s="177">
        <f t="shared" si="74"/>
        <v>0</v>
      </c>
      <c r="EW19" s="177">
        <f t="shared" si="74"/>
        <v>0</v>
      </c>
      <c r="EX19" s="177">
        <f t="shared" si="74"/>
        <v>0</v>
      </c>
      <c r="EY19" s="177">
        <f t="shared" si="74"/>
        <v>0</v>
      </c>
      <c r="EZ19" s="177">
        <f t="shared" si="74"/>
        <v>0</v>
      </c>
      <c r="FA19" s="177">
        <f t="shared" si="75"/>
        <v>0</v>
      </c>
      <c r="FB19" s="177">
        <f t="shared" si="75"/>
        <v>0</v>
      </c>
      <c r="FC19" s="177">
        <f t="shared" si="75"/>
        <v>0</v>
      </c>
      <c r="FD19" s="177">
        <f t="shared" si="75"/>
        <v>0</v>
      </c>
      <c r="FE19" s="177">
        <f t="shared" si="75"/>
        <v>0</v>
      </c>
      <c r="FF19" s="177">
        <f t="shared" si="75"/>
        <v>0</v>
      </c>
      <c r="FG19" s="177">
        <f t="shared" si="75"/>
        <v>0</v>
      </c>
      <c r="FH19" s="177">
        <f t="shared" si="75"/>
        <v>0</v>
      </c>
      <c r="FI19" s="177">
        <f t="shared" si="75"/>
        <v>0</v>
      </c>
      <c r="FJ19" s="177">
        <f t="shared" si="75"/>
        <v>0</v>
      </c>
      <c r="FK19" s="177">
        <f t="shared" si="76"/>
        <v>0</v>
      </c>
      <c r="FL19" s="177">
        <f t="shared" si="76"/>
        <v>0</v>
      </c>
      <c r="FM19" s="177">
        <f t="shared" si="76"/>
        <v>0</v>
      </c>
      <c r="FN19" s="177">
        <f t="shared" si="76"/>
        <v>0</v>
      </c>
      <c r="FO19" s="177">
        <f t="shared" si="76"/>
        <v>0</v>
      </c>
      <c r="FP19" s="177">
        <f t="shared" si="76"/>
        <v>0</v>
      </c>
      <c r="FQ19" s="177">
        <f t="shared" si="76"/>
        <v>0</v>
      </c>
      <c r="FR19" s="177">
        <f t="shared" si="76"/>
        <v>0</v>
      </c>
      <c r="FS19" s="177">
        <f t="shared" si="76"/>
        <v>0</v>
      </c>
      <c r="FT19" s="177">
        <f t="shared" si="76"/>
        <v>0</v>
      </c>
      <c r="FU19" s="177">
        <f t="shared" si="77"/>
        <v>0</v>
      </c>
      <c r="FV19" s="177">
        <f t="shared" si="77"/>
        <v>0</v>
      </c>
      <c r="FW19" s="177">
        <f t="shared" si="77"/>
        <v>0</v>
      </c>
      <c r="FX19" s="177">
        <f t="shared" si="77"/>
        <v>0</v>
      </c>
      <c r="FY19" s="177">
        <f t="shared" si="77"/>
        <v>0</v>
      </c>
      <c r="FZ19" s="177">
        <f t="shared" si="77"/>
        <v>0</v>
      </c>
      <c r="GA19" s="177">
        <f t="shared" si="77"/>
        <v>0</v>
      </c>
      <c r="GB19" s="177">
        <f t="shared" si="77"/>
        <v>0</v>
      </c>
      <c r="GC19" s="177">
        <f t="shared" si="77"/>
        <v>0</v>
      </c>
      <c r="GD19" s="177">
        <f t="shared" si="77"/>
        <v>0</v>
      </c>
      <c r="GE19" s="177">
        <f t="shared" si="78"/>
        <v>0</v>
      </c>
      <c r="GF19" s="177">
        <f t="shared" si="78"/>
        <v>0</v>
      </c>
      <c r="GG19" s="177">
        <f t="shared" si="78"/>
        <v>0</v>
      </c>
      <c r="GH19" s="177">
        <f t="shared" si="78"/>
        <v>0</v>
      </c>
      <c r="GI19" s="177">
        <f t="shared" si="78"/>
        <v>0</v>
      </c>
      <c r="GJ19" s="177">
        <f t="shared" si="78"/>
        <v>0</v>
      </c>
      <c r="GK19" s="177">
        <f t="shared" si="78"/>
        <v>0</v>
      </c>
      <c r="GL19" s="177">
        <f t="shared" si="78"/>
        <v>0</v>
      </c>
      <c r="GM19" s="177">
        <f t="shared" si="78"/>
        <v>0</v>
      </c>
      <c r="GN19" s="177">
        <f t="shared" si="78"/>
        <v>0</v>
      </c>
      <c r="GO19" s="177">
        <f t="shared" si="79"/>
        <v>0</v>
      </c>
      <c r="GP19" s="177">
        <f t="shared" si="79"/>
        <v>0</v>
      </c>
      <c r="GQ19" s="177">
        <f t="shared" si="79"/>
        <v>0</v>
      </c>
      <c r="GR19" s="177">
        <f t="shared" si="79"/>
        <v>0</v>
      </c>
      <c r="GS19" s="177">
        <f t="shared" si="79"/>
        <v>0</v>
      </c>
      <c r="GT19" s="177">
        <f t="shared" si="79"/>
        <v>0</v>
      </c>
      <c r="GU19" s="177">
        <f t="shared" si="79"/>
        <v>0</v>
      </c>
      <c r="GV19" s="177">
        <f t="shared" si="79"/>
        <v>0</v>
      </c>
      <c r="GW19" s="177">
        <f t="shared" si="79"/>
        <v>0</v>
      </c>
      <c r="GX19" s="177">
        <f t="shared" si="79"/>
        <v>0</v>
      </c>
      <c r="GY19" s="177">
        <f t="shared" si="80"/>
        <v>0</v>
      </c>
      <c r="GZ19" s="177">
        <f t="shared" si="80"/>
        <v>0</v>
      </c>
      <c r="HA19" s="177">
        <f t="shared" si="80"/>
        <v>0</v>
      </c>
      <c r="HB19" s="177">
        <f t="shared" si="80"/>
        <v>0</v>
      </c>
      <c r="HC19" s="177">
        <f t="shared" si="80"/>
        <v>0</v>
      </c>
      <c r="HD19" s="177">
        <f t="shared" si="80"/>
        <v>0</v>
      </c>
      <c r="HE19" s="177">
        <f t="shared" si="80"/>
        <v>0</v>
      </c>
      <c r="HF19" s="177">
        <f t="shared" si="80"/>
        <v>0</v>
      </c>
      <c r="HG19" s="177">
        <f t="shared" si="80"/>
        <v>0</v>
      </c>
      <c r="HH19" s="177">
        <f t="shared" si="80"/>
        <v>0</v>
      </c>
      <c r="HI19" s="177">
        <f t="shared" si="81"/>
        <v>0</v>
      </c>
      <c r="HJ19" s="177">
        <f t="shared" si="81"/>
        <v>0</v>
      </c>
      <c r="HK19" s="177">
        <f t="shared" si="81"/>
        <v>0</v>
      </c>
      <c r="HL19" s="177">
        <f t="shared" si="81"/>
        <v>0</v>
      </c>
      <c r="HM19" s="177">
        <f t="shared" si="81"/>
        <v>0</v>
      </c>
      <c r="HN19" s="177">
        <f t="shared" si="81"/>
        <v>0</v>
      </c>
      <c r="HO19" s="177">
        <f t="shared" si="81"/>
        <v>0</v>
      </c>
      <c r="HP19" s="177">
        <f t="shared" si="81"/>
        <v>0</v>
      </c>
      <c r="HQ19" s="177">
        <f t="shared" si="81"/>
        <v>0</v>
      </c>
      <c r="HR19" s="177">
        <f t="shared" si="81"/>
        <v>0</v>
      </c>
      <c r="HS19" s="177">
        <f t="shared" si="82"/>
        <v>0</v>
      </c>
      <c r="HT19" s="177">
        <f t="shared" si="82"/>
        <v>0</v>
      </c>
      <c r="HU19" s="177">
        <f t="shared" si="82"/>
        <v>0</v>
      </c>
      <c r="HV19" s="177">
        <f t="shared" si="82"/>
        <v>0</v>
      </c>
      <c r="HW19" s="177">
        <f t="shared" si="82"/>
        <v>0</v>
      </c>
      <c r="HX19" s="177">
        <f t="shared" si="82"/>
        <v>0</v>
      </c>
      <c r="HY19" s="177">
        <f t="shared" si="82"/>
        <v>0</v>
      </c>
      <c r="HZ19" s="177">
        <f t="shared" si="82"/>
        <v>0</v>
      </c>
      <c r="IA19" s="177">
        <f t="shared" si="82"/>
        <v>0</v>
      </c>
      <c r="IB19" s="177">
        <f t="shared" si="82"/>
        <v>0</v>
      </c>
      <c r="IC19" s="177">
        <f t="shared" si="83"/>
        <v>0</v>
      </c>
      <c r="ID19" s="177">
        <f t="shared" si="83"/>
        <v>0</v>
      </c>
      <c r="IE19" s="177">
        <f t="shared" si="83"/>
        <v>0</v>
      </c>
      <c r="IF19" s="177">
        <f t="shared" si="83"/>
        <v>0</v>
      </c>
      <c r="IG19" s="177">
        <f t="shared" si="83"/>
        <v>0</v>
      </c>
      <c r="IH19" s="177">
        <f t="shared" si="83"/>
        <v>0</v>
      </c>
      <c r="II19" s="177">
        <f t="shared" si="83"/>
        <v>0</v>
      </c>
      <c r="IJ19" s="177">
        <f t="shared" si="83"/>
        <v>0</v>
      </c>
      <c r="IK19" s="177">
        <f t="shared" si="83"/>
        <v>0</v>
      </c>
      <c r="IL19" s="177">
        <f t="shared" si="83"/>
        <v>0</v>
      </c>
      <c r="IM19" s="177">
        <f t="shared" si="84"/>
        <v>0</v>
      </c>
      <c r="IN19" s="177">
        <f t="shared" si="84"/>
        <v>0</v>
      </c>
      <c r="IO19" s="177">
        <f t="shared" si="84"/>
        <v>0</v>
      </c>
      <c r="IP19" s="177">
        <f t="shared" si="84"/>
        <v>0</v>
      </c>
      <c r="IQ19" s="177">
        <f t="shared" si="84"/>
        <v>0</v>
      </c>
      <c r="IR19" s="177">
        <f t="shared" si="84"/>
        <v>0</v>
      </c>
      <c r="IS19" s="177">
        <f t="shared" si="84"/>
        <v>0</v>
      </c>
      <c r="IT19" s="177">
        <f t="shared" si="84"/>
        <v>0</v>
      </c>
      <c r="IU19" s="177">
        <f t="shared" si="84"/>
        <v>0</v>
      </c>
      <c r="IV19" s="177">
        <f t="shared" si="84"/>
        <v>0</v>
      </c>
      <c r="IW19" s="177">
        <f t="shared" si="85"/>
        <v>0</v>
      </c>
      <c r="IX19" s="177">
        <f t="shared" si="85"/>
        <v>0</v>
      </c>
      <c r="IY19" s="177">
        <f t="shared" si="85"/>
        <v>0</v>
      </c>
      <c r="IZ19" s="177">
        <f t="shared" si="85"/>
        <v>0</v>
      </c>
      <c r="JA19" s="177">
        <f t="shared" si="85"/>
        <v>0</v>
      </c>
      <c r="JB19" s="177">
        <f t="shared" si="85"/>
        <v>0</v>
      </c>
      <c r="JC19" s="177">
        <f t="shared" si="85"/>
        <v>0</v>
      </c>
      <c r="JD19" s="177">
        <f t="shared" si="85"/>
        <v>0</v>
      </c>
      <c r="JE19" s="177">
        <f t="shared" si="85"/>
        <v>0</v>
      </c>
      <c r="JF19" s="177">
        <f t="shared" si="85"/>
        <v>0</v>
      </c>
      <c r="JG19" s="177">
        <f t="shared" si="86"/>
        <v>0</v>
      </c>
      <c r="JH19" s="177">
        <f t="shared" si="86"/>
        <v>0</v>
      </c>
      <c r="JI19" s="177">
        <f t="shared" si="86"/>
        <v>0</v>
      </c>
      <c r="JJ19" s="177">
        <f t="shared" si="86"/>
        <v>0</v>
      </c>
      <c r="JK19" s="177">
        <f t="shared" si="86"/>
        <v>0</v>
      </c>
      <c r="JL19" s="177">
        <f t="shared" si="86"/>
        <v>0</v>
      </c>
      <c r="JM19" s="177">
        <f t="shared" si="86"/>
        <v>0</v>
      </c>
      <c r="JN19" s="177">
        <f t="shared" si="86"/>
        <v>0</v>
      </c>
      <c r="JO19" s="177">
        <f t="shared" si="86"/>
        <v>0</v>
      </c>
      <c r="JP19" s="177">
        <f t="shared" si="86"/>
        <v>0</v>
      </c>
      <c r="JQ19" s="177">
        <f t="shared" si="87"/>
        <v>0</v>
      </c>
      <c r="JR19" s="177">
        <f t="shared" si="87"/>
        <v>0</v>
      </c>
      <c r="JS19" s="177">
        <f t="shared" si="87"/>
        <v>0</v>
      </c>
      <c r="JT19" s="177">
        <f t="shared" si="87"/>
        <v>0</v>
      </c>
      <c r="JU19" s="177">
        <f t="shared" si="87"/>
        <v>0</v>
      </c>
      <c r="JV19" s="177">
        <f t="shared" si="87"/>
        <v>0</v>
      </c>
      <c r="JW19" s="177">
        <f t="shared" si="87"/>
        <v>0</v>
      </c>
      <c r="JX19" s="177">
        <f t="shared" si="87"/>
        <v>0</v>
      </c>
      <c r="JY19" s="177">
        <f t="shared" si="87"/>
        <v>0</v>
      </c>
      <c r="JZ19" s="177">
        <f t="shared" si="87"/>
        <v>0</v>
      </c>
      <c r="KA19" s="177">
        <f t="shared" si="88"/>
        <v>0</v>
      </c>
      <c r="KB19" s="177">
        <f t="shared" si="88"/>
        <v>0</v>
      </c>
      <c r="KC19" s="177">
        <f t="shared" si="88"/>
        <v>0</v>
      </c>
      <c r="KD19" s="177">
        <f t="shared" si="88"/>
        <v>0</v>
      </c>
      <c r="KE19" s="177">
        <f t="shared" si="88"/>
        <v>0</v>
      </c>
      <c r="KF19" s="177">
        <f t="shared" si="88"/>
        <v>0</v>
      </c>
      <c r="KG19" s="177">
        <f t="shared" si="88"/>
        <v>0</v>
      </c>
      <c r="KH19" s="177">
        <f t="shared" si="88"/>
        <v>0</v>
      </c>
      <c r="KI19" s="177">
        <f t="shared" si="88"/>
        <v>0</v>
      </c>
      <c r="KJ19" s="177">
        <f t="shared" si="88"/>
        <v>0</v>
      </c>
      <c r="KK19" s="177">
        <f t="shared" si="89"/>
        <v>0</v>
      </c>
      <c r="KL19" s="177">
        <f t="shared" si="89"/>
        <v>0</v>
      </c>
      <c r="KM19" s="177">
        <f t="shared" si="89"/>
        <v>0</v>
      </c>
      <c r="KN19" s="177">
        <f t="shared" si="89"/>
        <v>0</v>
      </c>
      <c r="KO19" s="177">
        <f t="shared" si="89"/>
        <v>0</v>
      </c>
      <c r="KP19" s="177">
        <f t="shared" si="89"/>
        <v>0</v>
      </c>
      <c r="KQ19" s="177">
        <f t="shared" si="89"/>
        <v>0</v>
      </c>
      <c r="KR19" s="177">
        <f t="shared" si="89"/>
        <v>0</v>
      </c>
      <c r="KS19" s="177">
        <f t="shared" si="89"/>
        <v>0</v>
      </c>
      <c r="KT19" s="177">
        <f t="shared" si="89"/>
        <v>0</v>
      </c>
      <c r="KU19" s="177">
        <f t="shared" si="90"/>
        <v>0</v>
      </c>
      <c r="KV19" s="177">
        <f t="shared" si="90"/>
        <v>0</v>
      </c>
      <c r="KW19" s="177">
        <f t="shared" si="90"/>
        <v>0</v>
      </c>
      <c r="KX19" s="177">
        <f t="shared" si="90"/>
        <v>0</v>
      </c>
      <c r="KY19" s="177">
        <f t="shared" si="90"/>
        <v>0</v>
      </c>
      <c r="KZ19" s="177">
        <f t="shared" si="90"/>
        <v>0</v>
      </c>
      <c r="LA19" s="177">
        <f t="shared" si="90"/>
        <v>0</v>
      </c>
      <c r="LB19" s="177">
        <f t="shared" si="90"/>
        <v>0</v>
      </c>
      <c r="LC19" s="177">
        <f t="shared" si="90"/>
        <v>0</v>
      </c>
      <c r="LD19" s="177">
        <f t="shared" si="90"/>
        <v>0</v>
      </c>
      <c r="LE19" s="177">
        <f t="shared" si="91"/>
        <v>0</v>
      </c>
      <c r="LF19" s="177">
        <f t="shared" si="91"/>
        <v>0</v>
      </c>
      <c r="LG19" s="177">
        <f t="shared" si="91"/>
        <v>0</v>
      </c>
      <c r="LH19" s="177">
        <f t="shared" si="91"/>
        <v>0</v>
      </c>
      <c r="LI19" s="177">
        <f t="shared" si="91"/>
        <v>0</v>
      </c>
      <c r="LJ19" s="177">
        <f t="shared" si="91"/>
        <v>0</v>
      </c>
      <c r="LK19" s="177">
        <f t="shared" si="91"/>
        <v>0</v>
      </c>
      <c r="LL19" s="177">
        <f t="shared" si="91"/>
        <v>0</v>
      </c>
      <c r="LM19" s="177">
        <f t="shared" si="91"/>
        <v>0</v>
      </c>
      <c r="LN19" s="177">
        <f t="shared" si="91"/>
        <v>0</v>
      </c>
      <c r="LO19" s="177">
        <f t="shared" si="92"/>
        <v>0</v>
      </c>
      <c r="LP19" s="177">
        <f t="shared" si="92"/>
        <v>0</v>
      </c>
      <c r="LQ19" s="177">
        <f t="shared" si="92"/>
        <v>0</v>
      </c>
      <c r="LR19" s="177">
        <f t="shared" si="92"/>
        <v>0</v>
      </c>
      <c r="LS19" s="177">
        <f t="shared" si="92"/>
        <v>0</v>
      </c>
      <c r="LT19" s="177">
        <f t="shared" si="92"/>
        <v>0</v>
      </c>
      <c r="LU19" s="177">
        <f t="shared" si="92"/>
        <v>0</v>
      </c>
      <c r="LV19" s="177">
        <f t="shared" si="92"/>
        <v>0</v>
      </c>
      <c r="LW19" s="177">
        <f t="shared" si="92"/>
        <v>0</v>
      </c>
      <c r="LX19" s="177">
        <f t="shared" si="92"/>
        <v>0</v>
      </c>
      <c r="LY19" s="177">
        <f t="shared" si="93"/>
        <v>0</v>
      </c>
      <c r="LZ19" s="177">
        <f t="shared" si="93"/>
        <v>0</v>
      </c>
      <c r="MA19" s="177">
        <f t="shared" si="93"/>
        <v>0</v>
      </c>
      <c r="MB19" s="177">
        <f t="shared" si="93"/>
        <v>0</v>
      </c>
      <c r="MC19" s="177">
        <f t="shared" si="93"/>
        <v>0</v>
      </c>
      <c r="MD19" s="177">
        <f t="shared" si="93"/>
        <v>0</v>
      </c>
      <c r="ME19" s="177">
        <f t="shared" si="93"/>
        <v>0</v>
      </c>
      <c r="MF19" s="177">
        <f t="shared" si="93"/>
        <v>0</v>
      </c>
      <c r="MG19" s="177">
        <f t="shared" si="93"/>
        <v>0</v>
      </c>
      <c r="MH19" s="177">
        <f t="shared" si="93"/>
        <v>0</v>
      </c>
      <c r="MI19" s="177">
        <f t="shared" si="94"/>
        <v>0</v>
      </c>
      <c r="MJ19" s="177">
        <f t="shared" si="94"/>
        <v>0</v>
      </c>
      <c r="MK19" s="177">
        <f t="shared" si="94"/>
        <v>0</v>
      </c>
      <c r="ML19" s="177">
        <f t="shared" si="94"/>
        <v>0</v>
      </c>
      <c r="MM19" s="177">
        <f t="shared" si="94"/>
        <v>0</v>
      </c>
      <c r="MN19" s="177">
        <f t="shared" si="94"/>
        <v>0</v>
      </c>
      <c r="MO19" s="177">
        <f t="shared" si="94"/>
        <v>0</v>
      </c>
      <c r="MP19" s="177">
        <f t="shared" si="94"/>
        <v>0</v>
      </c>
      <c r="MQ19" s="177">
        <f t="shared" si="94"/>
        <v>0</v>
      </c>
      <c r="MR19" s="177">
        <f t="shared" si="94"/>
        <v>0</v>
      </c>
      <c r="MS19" s="177">
        <f t="shared" si="95"/>
        <v>0</v>
      </c>
      <c r="MT19" s="177">
        <f t="shared" si="95"/>
        <v>0</v>
      </c>
      <c r="MU19" s="177">
        <f t="shared" si="95"/>
        <v>0</v>
      </c>
      <c r="MV19" s="177">
        <f t="shared" si="95"/>
        <v>0</v>
      </c>
      <c r="MW19" s="177">
        <f t="shared" si="95"/>
        <v>0</v>
      </c>
      <c r="MX19" s="177">
        <f t="shared" si="95"/>
        <v>0</v>
      </c>
      <c r="MY19" s="177">
        <f t="shared" si="95"/>
        <v>0</v>
      </c>
      <c r="MZ19" s="177">
        <f t="shared" si="95"/>
        <v>0</v>
      </c>
      <c r="NA19" s="177">
        <f t="shared" si="95"/>
        <v>0</v>
      </c>
      <c r="NB19" s="177">
        <f t="shared" si="95"/>
        <v>0</v>
      </c>
      <c r="NC19" s="177">
        <f t="shared" si="95"/>
        <v>0</v>
      </c>
      <c r="ND19" s="177">
        <f t="shared" si="95"/>
        <v>0</v>
      </c>
    </row>
    <row r="20" spans="1:368" ht="18" thickBot="1" x14ac:dyDescent="0.35">
      <c r="A20" s="131" t="s">
        <v>135</v>
      </c>
      <c r="B20" s="74">
        <f>IF(Calculator!C25=0, Calculator!M24, 0)</f>
        <v>0</v>
      </c>
      <c r="C20" s="74">
        <v>1</v>
      </c>
      <c r="D20" s="173">
        <f t="shared" si="12"/>
        <v>0.05</v>
      </c>
      <c r="E20" s="177">
        <f t="shared" si="49"/>
        <v>288.00000000000006</v>
      </c>
      <c r="F20" s="175">
        <f>360 * SUM(D$4:D20)</f>
        <v>306.00000000000006</v>
      </c>
      <c r="G20" s="177">
        <f t="shared" ref="G20:BR20" si="98">IF(AND(G$1&gt;=$E20,G$1&lt;=$F20),$B20,0)</f>
        <v>0</v>
      </c>
      <c r="H20" s="177">
        <f t="shared" si="98"/>
        <v>0</v>
      </c>
      <c r="I20" s="177">
        <f t="shared" si="98"/>
        <v>0</v>
      </c>
      <c r="J20" s="177">
        <f t="shared" si="98"/>
        <v>0</v>
      </c>
      <c r="K20" s="177">
        <f t="shared" si="98"/>
        <v>0</v>
      </c>
      <c r="L20" s="177">
        <f t="shared" si="98"/>
        <v>0</v>
      </c>
      <c r="M20" s="177">
        <f t="shared" si="98"/>
        <v>0</v>
      </c>
      <c r="N20" s="177">
        <f t="shared" si="98"/>
        <v>0</v>
      </c>
      <c r="O20" s="177">
        <f t="shared" si="98"/>
        <v>0</v>
      </c>
      <c r="P20" s="177">
        <f t="shared" si="98"/>
        <v>0</v>
      </c>
      <c r="Q20" s="177">
        <f t="shared" si="98"/>
        <v>0</v>
      </c>
      <c r="R20" s="177">
        <f t="shared" si="98"/>
        <v>0</v>
      </c>
      <c r="S20" s="177">
        <f t="shared" si="98"/>
        <v>0</v>
      </c>
      <c r="T20" s="177">
        <f t="shared" si="98"/>
        <v>0</v>
      </c>
      <c r="U20" s="177">
        <f t="shared" si="98"/>
        <v>0</v>
      </c>
      <c r="V20" s="177">
        <f t="shared" si="98"/>
        <v>0</v>
      </c>
      <c r="W20" s="177">
        <f t="shared" si="98"/>
        <v>0</v>
      </c>
      <c r="X20" s="177">
        <f t="shared" si="98"/>
        <v>0</v>
      </c>
      <c r="Y20" s="177">
        <f t="shared" si="98"/>
        <v>0</v>
      </c>
      <c r="Z20" s="177">
        <f t="shared" si="98"/>
        <v>0</v>
      </c>
      <c r="AA20" s="177">
        <f t="shared" si="98"/>
        <v>0</v>
      </c>
      <c r="AB20" s="177">
        <f t="shared" si="98"/>
        <v>0</v>
      </c>
      <c r="AC20" s="177">
        <f t="shared" si="98"/>
        <v>0</v>
      </c>
      <c r="AD20" s="177">
        <f t="shared" si="98"/>
        <v>0</v>
      </c>
      <c r="AE20" s="177">
        <f t="shared" si="98"/>
        <v>0</v>
      </c>
      <c r="AF20" s="177">
        <f t="shared" si="98"/>
        <v>0</v>
      </c>
      <c r="AG20" s="177">
        <f t="shared" si="98"/>
        <v>0</v>
      </c>
      <c r="AH20" s="177">
        <f t="shared" si="98"/>
        <v>0</v>
      </c>
      <c r="AI20" s="177">
        <f t="shared" si="98"/>
        <v>0</v>
      </c>
      <c r="AJ20" s="177">
        <f t="shared" si="98"/>
        <v>0</v>
      </c>
      <c r="AK20" s="177">
        <f t="shared" si="98"/>
        <v>0</v>
      </c>
      <c r="AL20" s="177">
        <f t="shared" si="98"/>
        <v>0</v>
      </c>
      <c r="AM20" s="177">
        <f t="shared" si="98"/>
        <v>0</v>
      </c>
      <c r="AN20" s="177">
        <f t="shared" si="98"/>
        <v>0</v>
      </c>
      <c r="AO20" s="177">
        <f t="shared" si="98"/>
        <v>0</v>
      </c>
      <c r="AP20" s="177">
        <f t="shared" si="98"/>
        <v>0</v>
      </c>
      <c r="AQ20" s="177">
        <f t="shared" si="98"/>
        <v>0</v>
      </c>
      <c r="AR20" s="177">
        <f t="shared" si="98"/>
        <v>0</v>
      </c>
      <c r="AS20" s="177">
        <f t="shared" si="98"/>
        <v>0</v>
      </c>
      <c r="AT20" s="177">
        <f t="shared" si="98"/>
        <v>0</v>
      </c>
      <c r="AU20" s="177">
        <f t="shared" si="98"/>
        <v>0</v>
      </c>
      <c r="AV20" s="177">
        <f t="shared" si="98"/>
        <v>0</v>
      </c>
      <c r="AW20" s="177">
        <f t="shared" si="98"/>
        <v>0</v>
      </c>
      <c r="AX20" s="177">
        <f t="shared" si="98"/>
        <v>0</v>
      </c>
      <c r="AY20" s="177">
        <f t="shared" si="98"/>
        <v>0</v>
      </c>
      <c r="AZ20" s="177">
        <f t="shared" si="98"/>
        <v>0</v>
      </c>
      <c r="BA20" s="177">
        <f t="shared" si="98"/>
        <v>0</v>
      </c>
      <c r="BB20" s="177">
        <f t="shared" si="98"/>
        <v>0</v>
      </c>
      <c r="BC20" s="177">
        <f t="shared" si="98"/>
        <v>0</v>
      </c>
      <c r="BD20" s="177">
        <f t="shared" si="98"/>
        <v>0</v>
      </c>
      <c r="BE20" s="177">
        <f t="shared" si="98"/>
        <v>0</v>
      </c>
      <c r="BF20" s="177">
        <f t="shared" si="98"/>
        <v>0</v>
      </c>
      <c r="BG20" s="177">
        <f t="shared" si="98"/>
        <v>0</v>
      </c>
      <c r="BH20" s="177">
        <f t="shared" si="98"/>
        <v>0</v>
      </c>
      <c r="BI20" s="177">
        <f t="shared" si="98"/>
        <v>0</v>
      </c>
      <c r="BJ20" s="177">
        <f t="shared" si="98"/>
        <v>0</v>
      </c>
      <c r="BK20" s="177">
        <f t="shared" si="98"/>
        <v>0</v>
      </c>
      <c r="BL20" s="177">
        <f t="shared" si="98"/>
        <v>0</v>
      </c>
      <c r="BM20" s="177">
        <f t="shared" si="98"/>
        <v>0</v>
      </c>
      <c r="BN20" s="177">
        <f t="shared" si="98"/>
        <v>0</v>
      </c>
      <c r="BO20" s="177">
        <f t="shared" si="98"/>
        <v>0</v>
      </c>
      <c r="BP20" s="177">
        <f t="shared" si="98"/>
        <v>0</v>
      </c>
      <c r="BQ20" s="177">
        <f t="shared" si="98"/>
        <v>0</v>
      </c>
      <c r="BR20" s="177">
        <f t="shared" si="98"/>
        <v>0</v>
      </c>
      <c r="BS20" s="177">
        <f t="shared" si="66"/>
        <v>0</v>
      </c>
      <c r="BT20" s="177">
        <f t="shared" si="66"/>
        <v>0</v>
      </c>
      <c r="BU20" s="177">
        <f t="shared" si="66"/>
        <v>0</v>
      </c>
      <c r="BV20" s="177">
        <f t="shared" si="66"/>
        <v>0</v>
      </c>
      <c r="BW20" s="177">
        <f t="shared" si="66"/>
        <v>0</v>
      </c>
      <c r="BX20" s="177">
        <f t="shared" si="66"/>
        <v>0</v>
      </c>
      <c r="BY20" s="177">
        <f t="shared" si="67"/>
        <v>0</v>
      </c>
      <c r="BZ20" s="177">
        <f t="shared" si="67"/>
        <v>0</v>
      </c>
      <c r="CA20" s="177">
        <f t="shared" si="67"/>
        <v>0</v>
      </c>
      <c r="CB20" s="177">
        <f t="shared" si="67"/>
        <v>0</v>
      </c>
      <c r="CC20" s="177">
        <f t="shared" si="67"/>
        <v>0</v>
      </c>
      <c r="CD20" s="177">
        <f t="shared" si="67"/>
        <v>0</v>
      </c>
      <c r="CE20" s="177">
        <f t="shared" si="67"/>
        <v>0</v>
      </c>
      <c r="CF20" s="177">
        <f t="shared" si="67"/>
        <v>0</v>
      </c>
      <c r="CG20" s="177">
        <f t="shared" si="67"/>
        <v>0</v>
      </c>
      <c r="CH20" s="177">
        <f t="shared" si="67"/>
        <v>0</v>
      </c>
      <c r="CI20" s="177">
        <f t="shared" si="68"/>
        <v>0</v>
      </c>
      <c r="CJ20" s="177">
        <f t="shared" si="68"/>
        <v>0</v>
      </c>
      <c r="CK20" s="177">
        <f t="shared" si="68"/>
        <v>0</v>
      </c>
      <c r="CL20" s="177">
        <f t="shared" si="68"/>
        <v>0</v>
      </c>
      <c r="CM20" s="177">
        <f t="shared" si="68"/>
        <v>0</v>
      </c>
      <c r="CN20" s="177">
        <f t="shared" si="68"/>
        <v>0</v>
      </c>
      <c r="CO20" s="177">
        <f t="shared" si="68"/>
        <v>0</v>
      </c>
      <c r="CP20" s="177">
        <f t="shared" si="68"/>
        <v>0</v>
      </c>
      <c r="CQ20" s="177">
        <f t="shared" si="68"/>
        <v>0</v>
      </c>
      <c r="CR20" s="177">
        <f t="shared" si="68"/>
        <v>0</v>
      </c>
      <c r="CS20" s="177">
        <f t="shared" si="69"/>
        <v>0</v>
      </c>
      <c r="CT20" s="177">
        <f t="shared" si="69"/>
        <v>0</v>
      </c>
      <c r="CU20" s="177">
        <f t="shared" si="69"/>
        <v>0</v>
      </c>
      <c r="CV20" s="177">
        <f t="shared" si="69"/>
        <v>0</v>
      </c>
      <c r="CW20" s="177">
        <f t="shared" si="69"/>
        <v>0</v>
      </c>
      <c r="CX20" s="177">
        <f t="shared" si="69"/>
        <v>0</v>
      </c>
      <c r="CY20" s="177">
        <f t="shared" si="69"/>
        <v>0</v>
      </c>
      <c r="CZ20" s="177">
        <f t="shared" si="69"/>
        <v>0</v>
      </c>
      <c r="DA20" s="177">
        <f t="shared" si="69"/>
        <v>0</v>
      </c>
      <c r="DB20" s="177">
        <f t="shared" si="69"/>
        <v>0</v>
      </c>
      <c r="DC20" s="177">
        <f t="shared" si="70"/>
        <v>0</v>
      </c>
      <c r="DD20" s="177">
        <f t="shared" si="70"/>
        <v>0</v>
      </c>
      <c r="DE20" s="177">
        <f t="shared" si="70"/>
        <v>0</v>
      </c>
      <c r="DF20" s="177">
        <f t="shared" si="70"/>
        <v>0</v>
      </c>
      <c r="DG20" s="177">
        <f t="shared" si="70"/>
        <v>0</v>
      </c>
      <c r="DH20" s="177">
        <f t="shared" si="70"/>
        <v>0</v>
      </c>
      <c r="DI20" s="177">
        <f t="shared" si="70"/>
        <v>0</v>
      </c>
      <c r="DJ20" s="177">
        <f t="shared" si="70"/>
        <v>0</v>
      </c>
      <c r="DK20" s="177">
        <f t="shared" si="70"/>
        <v>0</v>
      </c>
      <c r="DL20" s="177">
        <f t="shared" si="70"/>
        <v>0</v>
      </c>
      <c r="DM20" s="177">
        <f t="shared" si="71"/>
        <v>0</v>
      </c>
      <c r="DN20" s="177">
        <f t="shared" si="71"/>
        <v>0</v>
      </c>
      <c r="DO20" s="177">
        <f t="shared" si="71"/>
        <v>0</v>
      </c>
      <c r="DP20" s="177">
        <f t="shared" si="71"/>
        <v>0</v>
      </c>
      <c r="DQ20" s="177">
        <f t="shared" si="71"/>
        <v>0</v>
      </c>
      <c r="DR20" s="177">
        <f t="shared" si="71"/>
        <v>0</v>
      </c>
      <c r="DS20" s="177">
        <f t="shared" si="71"/>
        <v>0</v>
      </c>
      <c r="DT20" s="177">
        <f t="shared" si="71"/>
        <v>0</v>
      </c>
      <c r="DU20" s="177">
        <f t="shared" si="71"/>
        <v>0</v>
      </c>
      <c r="DV20" s="177">
        <f t="shared" si="71"/>
        <v>0</v>
      </c>
      <c r="DW20" s="177">
        <f t="shared" si="72"/>
        <v>0</v>
      </c>
      <c r="DX20" s="177">
        <f t="shared" si="72"/>
        <v>0</v>
      </c>
      <c r="DY20" s="177">
        <f t="shared" si="72"/>
        <v>0</v>
      </c>
      <c r="DZ20" s="177">
        <f t="shared" si="72"/>
        <v>0</v>
      </c>
      <c r="EA20" s="177">
        <f t="shared" si="72"/>
        <v>0</v>
      </c>
      <c r="EB20" s="177">
        <f t="shared" si="72"/>
        <v>0</v>
      </c>
      <c r="EC20" s="177">
        <f t="shared" si="72"/>
        <v>0</v>
      </c>
      <c r="ED20" s="177">
        <f t="shared" si="72"/>
        <v>0</v>
      </c>
      <c r="EE20" s="177">
        <f t="shared" si="72"/>
        <v>0</v>
      </c>
      <c r="EF20" s="177">
        <f t="shared" si="72"/>
        <v>0</v>
      </c>
      <c r="EG20" s="177">
        <f t="shared" si="73"/>
        <v>0</v>
      </c>
      <c r="EH20" s="177">
        <f t="shared" si="73"/>
        <v>0</v>
      </c>
      <c r="EI20" s="177">
        <f t="shared" si="73"/>
        <v>0</v>
      </c>
      <c r="EJ20" s="177">
        <f t="shared" si="73"/>
        <v>0</v>
      </c>
      <c r="EK20" s="177">
        <f t="shared" si="73"/>
        <v>0</v>
      </c>
      <c r="EL20" s="177">
        <f t="shared" si="73"/>
        <v>0</v>
      </c>
      <c r="EM20" s="177">
        <f t="shared" si="73"/>
        <v>0</v>
      </c>
      <c r="EN20" s="177">
        <f t="shared" si="73"/>
        <v>0</v>
      </c>
      <c r="EO20" s="177">
        <f t="shared" si="73"/>
        <v>0</v>
      </c>
      <c r="EP20" s="177">
        <f t="shared" si="73"/>
        <v>0</v>
      </c>
      <c r="EQ20" s="177">
        <f t="shared" si="74"/>
        <v>0</v>
      </c>
      <c r="ER20" s="177">
        <f t="shared" si="74"/>
        <v>0</v>
      </c>
      <c r="ES20" s="177">
        <f t="shared" si="74"/>
        <v>0</v>
      </c>
      <c r="ET20" s="177">
        <f t="shared" si="74"/>
        <v>0</v>
      </c>
      <c r="EU20" s="177">
        <f t="shared" si="74"/>
        <v>0</v>
      </c>
      <c r="EV20" s="177">
        <f t="shared" si="74"/>
        <v>0</v>
      </c>
      <c r="EW20" s="177">
        <f t="shared" si="74"/>
        <v>0</v>
      </c>
      <c r="EX20" s="177">
        <f t="shared" si="74"/>
        <v>0</v>
      </c>
      <c r="EY20" s="177">
        <f t="shared" si="74"/>
        <v>0</v>
      </c>
      <c r="EZ20" s="177">
        <f t="shared" si="74"/>
        <v>0</v>
      </c>
      <c r="FA20" s="177">
        <f t="shared" si="75"/>
        <v>0</v>
      </c>
      <c r="FB20" s="177">
        <f t="shared" si="75"/>
        <v>0</v>
      </c>
      <c r="FC20" s="177">
        <f t="shared" si="75"/>
        <v>0</v>
      </c>
      <c r="FD20" s="177">
        <f t="shared" si="75"/>
        <v>0</v>
      </c>
      <c r="FE20" s="177">
        <f t="shared" si="75"/>
        <v>0</v>
      </c>
      <c r="FF20" s="177">
        <f t="shared" si="75"/>
        <v>0</v>
      </c>
      <c r="FG20" s="177">
        <f t="shared" si="75"/>
        <v>0</v>
      </c>
      <c r="FH20" s="177">
        <f t="shared" si="75"/>
        <v>0</v>
      </c>
      <c r="FI20" s="177">
        <f t="shared" si="75"/>
        <v>0</v>
      </c>
      <c r="FJ20" s="177">
        <f t="shared" si="75"/>
        <v>0</v>
      </c>
      <c r="FK20" s="177">
        <f t="shared" si="76"/>
        <v>0</v>
      </c>
      <c r="FL20" s="177">
        <f t="shared" si="76"/>
        <v>0</v>
      </c>
      <c r="FM20" s="177">
        <f t="shared" si="76"/>
        <v>0</v>
      </c>
      <c r="FN20" s="177">
        <f t="shared" si="76"/>
        <v>0</v>
      </c>
      <c r="FO20" s="177">
        <f t="shared" si="76"/>
        <v>0</v>
      </c>
      <c r="FP20" s="177">
        <f t="shared" si="76"/>
        <v>0</v>
      </c>
      <c r="FQ20" s="177">
        <f t="shared" si="76"/>
        <v>0</v>
      </c>
      <c r="FR20" s="177">
        <f t="shared" si="76"/>
        <v>0</v>
      </c>
      <c r="FS20" s="177">
        <f t="shared" si="76"/>
        <v>0</v>
      </c>
      <c r="FT20" s="177">
        <f t="shared" si="76"/>
        <v>0</v>
      </c>
      <c r="FU20" s="177">
        <f t="shared" si="77"/>
        <v>0</v>
      </c>
      <c r="FV20" s="177">
        <f t="shared" si="77"/>
        <v>0</v>
      </c>
      <c r="FW20" s="177">
        <f t="shared" si="77"/>
        <v>0</v>
      </c>
      <c r="FX20" s="177">
        <f t="shared" si="77"/>
        <v>0</v>
      </c>
      <c r="FY20" s="177">
        <f t="shared" si="77"/>
        <v>0</v>
      </c>
      <c r="FZ20" s="177">
        <f t="shared" si="77"/>
        <v>0</v>
      </c>
      <c r="GA20" s="177">
        <f t="shared" si="77"/>
        <v>0</v>
      </c>
      <c r="GB20" s="177">
        <f t="shared" si="77"/>
        <v>0</v>
      </c>
      <c r="GC20" s="177">
        <f t="shared" si="77"/>
        <v>0</v>
      </c>
      <c r="GD20" s="177">
        <f t="shared" si="77"/>
        <v>0</v>
      </c>
      <c r="GE20" s="177">
        <f t="shared" si="78"/>
        <v>0</v>
      </c>
      <c r="GF20" s="177">
        <f t="shared" si="78"/>
        <v>0</v>
      </c>
      <c r="GG20" s="177">
        <f t="shared" si="78"/>
        <v>0</v>
      </c>
      <c r="GH20" s="177">
        <f t="shared" si="78"/>
        <v>0</v>
      </c>
      <c r="GI20" s="177">
        <f t="shared" si="78"/>
        <v>0</v>
      </c>
      <c r="GJ20" s="177">
        <f t="shared" si="78"/>
        <v>0</v>
      </c>
      <c r="GK20" s="177">
        <f t="shared" si="78"/>
        <v>0</v>
      </c>
      <c r="GL20" s="177">
        <f t="shared" si="78"/>
        <v>0</v>
      </c>
      <c r="GM20" s="177">
        <f t="shared" si="78"/>
        <v>0</v>
      </c>
      <c r="GN20" s="177">
        <f t="shared" si="78"/>
        <v>0</v>
      </c>
      <c r="GO20" s="177">
        <f t="shared" si="79"/>
        <v>0</v>
      </c>
      <c r="GP20" s="177">
        <f t="shared" si="79"/>
        <v>0</v>
      </c>
      <c r="GQ20" s="177">
        <f t="shared" si="79"/>
        <v>0</v>
      </c>
      <c r="GR20" s="177">
        <f t="shared" si="79"/>
        <v>0</v>
      </c>
      <c r="GS20" s="177">
        <f t="shared" si="79"/>
        <v>0</v>
      </c>
      <c r="GT20" s="177">
        <f t="shared" si="79"/>
        <v>0</v>
      </c>
      <c r="GU20" s="177">
        <f t="shared" si="79"/>
        <v>0</v>
      </c>
      <c r="GV20" s="177">
        <f t="shared" si="79"/>
        <v>0</v>
      </c>
      <c r="GW20" s="177">
        <f t="shared" si="79"/>
        <v>0</v>
      </c>
      <c r="GX20" s="177">
        <f t="shared" si="79"/>
        <v>0</v>
      </c>
      <c r="GY20" s="177">
        <f t="shared" si="80"/>
        <v>0</v>
      </c>
      <c r="GZ20" s="177">
        <f t="shared" si="80"/>
        <v>0</v>
      </c>
      <c r="HA20" s="177">
        <f t="shared" si="80"/>
        <v>0</v>
      </c>
      <c r="HB20" s="177">
        <f t="shared" si="80"/>
        <v>0</v>
      </c>
      <c r="HC20" s="177">
        <f t="shared" si="80"/>
        <v>0</v>
      </c>
      <c r="HD20" s="177">
        <f t="shared" si="80"/>
        <v>0</v>
      </c>
      <c r="HE20" s="177">
        <f t="shared" si="80"/>
        <v>0</v>
      </c>
      <c r="HF20" s="177">
        <f t="shared" si="80"/>
        <v>0</v>
      </c>
      <c r="HG20" s="177">
        <f t="shared" si="80"/>
        <v>0</v>
      </c>
      <c r="HH20" s="177">
        <f t="shared" si="80"/>
        <v>0</v>
      </c>
      <c r="HI20" s="177">
        <f t="shared" si="81"/>
        <v>0</v>
      </c>
      <c r="HJ20" s="177">
        <f t="shared" si="81"/>
        <v>0</v>
      </c>
      <c r="HK20" s="177">
        <f t="shared" si="81"/>
        <v>0</v>
      </c>
      <c r="HL20" s="177">
        <f t="shared" si="81"/>
        <v>0</v>
      </c>
      <c r="HM20" s="177">
        <f t="shared" si="81"/>
        <v>0</v>
      </c>
      <c r="HN20" s="177">
        <f t="shared" si="81"/>
        <v>0</v>
      </c>
      <c r="HO20" s="177">
        <f t="shared" si="81"/>
        <v>0</v>
      </c>
      <c r="HP20" s="177">
        <f t="shared" si="81"/>
        <v>0</v>
      </c>
      <c r="HQ20" s="177">
        <f t="shared" si="81"/>
        <v>0</v>
      </c>
      <c r="HR20" s="177">
        <f t="shared" si="81"/>
        <v>0</v>
      </c>
      <c r="HS20" s="177">
        <f t="shared" si="82"/>
        <v>0</v>
      </c>
      <c r="HT20" s="177">
        <f t="shared" si="82"/>
        <v>0</v>
      </c>
      <c r="HU20" s="177">
        <f t="shared" si="82"/>
        <v>0</v>
      </c>
      <c r="HV20" s="177">
        <f t="shared" si="82"/>
        <v>0</v>
      </c>
      <c r="HW20" s="177">
        <f t="shared" si="82"/>
        <v>0</v>
      </c>
      <c r="HX20" s="177">
        <f t="shared" si="82"/>
        <v>0</v>
      </c>
      <c r="HY20" s="177">
        <f t="shared" si="82"/>
        <v>0</v>
      </c>
      <c r="HZ20" s="177">
        <f t="shared" si="82"/>
        <v>0</v>
      </c>
      <c r="IA20" s="177">
        <f t="shared" si="82"/>
        <v>0</v>
      </c>
      <c r="IB20" s="177">
        <f t="shared" si="82"/>
        <v>0</v>
      </c>
      <c r="IC20" s="177">
        <f t="shared" si="83"/>
        <v>0</v>
      </c>
      <c r="ID20" s="177">
        <f t="shared" si="83"/>
        <v>0</v>
      </c>
      <c r="IE20" s="177">
        <f t="shared" si="83"/>
        <v>0</v>
      </c>
      <c r="IF20" s="177">
        <f t="shared" si="83"/>
        <v>0</v>
      </c>
      <c r="IG20" s="177">
        <f t="shared" si="83"/>
        <v>0</v>
      </c>
      <c r="IH20" s="177">
        <f t="shared" si="83"/>
        <v>0</v>
      </c>
      <c r="II20" s="177">
        <f t="shared" si="83"/>
        <v>0</v>
      </c>
      <c r="IJ20" s="177">
        <f t="shared" si="83"/>
        <v>0</v>
      </c>
      <c r="IK20" s="177">
        <f t="shared" si="83"/>
        <v>0</v>
      </c>
      <c r="IL20" s="177">
        <f t="shared" si="83"/>
        <v>0</v>
      </c>
      <c r="IM20" s="177">
        <f t="shared" si="84"/>
        <v>0</v>
      </c>
      <c r="IN20" s="177">
        <f t="shared" si="84"/>
        <v>0</v>
      </c>
      <c r="IO20" s="177">
        <f t="shared" si="84"/>
        <v>0</v>
      </c>
      <c r="IP20" s="177">
        <f t="shared" si="84"/>
        <v>0</v>
      </c>
      <c r="IQ20" s="177">
        <f t="shared" si="84"/>
        <v>0</v>
      </c>
      <c r="IR20" s="177">
        <f t="shared" si="84"/>
        <v>0</v>
      </c>
      <c r="IS20" s="177">
        <f t="shared" si="84"/>
        <v>0</v>
      </c>
      <c r="IT20" s="177">
        <f t="shared" si="84"/>
        <v>0</v>
      </c>
      <c r="IU20" s="177">
        <f t="shared" si="84"/>
        <v>0</v>
      </c>
      <c r="IV20" s="177">
        <f t="shared" si="84"/>
        <v>0</v>
      </c>
      <c r="IW20" s="177">
        <f t="shared" si="85"/>
        <v>0</v>
      </c>
      <c r="IX20" s="177">
        <f t="shared" si="85"/>
        <v>0</v>
      </c>
      <c r="IY20" s="177">
        <f t="shared" si="85"/>
        <v>0</v>
      </c>
      <c r="IZ20" s="177">
        <f t="shared" si="85"/>
        <v>0</v>
      </c>
      <c r="JA20" s="177">
        <f t="shared" si="85"/>
        <v>0</v>
      </c>
      <c r="JB20" s="177">
        <f t="shared" si="85"/>
        <v>0</v>
      </c>
      <c r="JC20" s="177">
        <f t="shared" si="85"/>
        <v>0</v>
      </c>
      <c r="JD20" s="177">
        <f t="shared" si="85"/>
        <v>0</v>
      </c>
      <c r="JE20" s="177">
        <f t="shared" si="85"/>
        <v>0</v>
      </c>
      <c r="JF20" s="177">
        <f t="shared" si="85"/>
        <v>0</v>
      </c>
      <c r="JG20" s="177">
        <f t="shared" si="86"/>
        <v>0</v>
      </c>
      <c r="JH20" s="177">
        <f t="shared" si="86"/>
        <v>0</v>
      </c>
      <c r="JI20" s="177">
        <f t="shared" si="86"/>
        <v>0</v>
      </c>
      <c r="JJ20" s="177">
        <f t="shared" si="86"/>
        <v>0</v>
      </c>
      <c r="JK20" s="177">
        <f t="shared" si="86"/>
        <v>0</v>
      </c>
      <c r="JL20" s="177">
        <f t="shared" si="86"/>
        <v>0</v>
      </c>
      <c r="JM20" s="177">
        <f t="shared" si="86"/>
        <v>0</v>
      </c>
      <c r="JN20" s="177">
        <f t="shared" si="86"/>
        <v>0</v>
      </c>
      <c r="JO20" s="177">
        <f t="shared" si="86"/>
        <v>0</v>
      </c>
      <c r="JP20" s="177">
        <f t="shared" si="86"/>
        <v>0</v>
      </c>
      <c r="JQ20" s="177">
        <f t="shared" si="87"/>
        <v>0</v>
      </c>
      <c r="JR20" s="177">
        <f t="shared" si="87"/>
        <v>0</v>
      </c>
      <c r="JS20" s="177">
        <f t="shared" si="87"/>
        <v>0</v>
      </c>
      <c r="JT20" s="177">
        <f t="shared" si="87"/>
        <v>0</v>
      </c>
      <c r="JU20" s="177">
        <f t="shared" si="87"/>
        <v>0</v>
      </c>
      <c r="JV20" s="177">
        <f t="shared" si="87"/>
        <v>0</v>
      </c>
      <c r="JW20" s="177">
        <f t="shared" si="87"/>
        <v>0</v>
      </c>
      <c r="JX20" s="177">
        <f t="shared" si="87"/>
        <v>0</v>
      </c>
      <c r="JY20" s="177">
        <f t="shared" si="87"/>
        <v>0</v>
      </c>
      <c r="JZ20" s="177">
        <f t="shared" si="87"/>
        <v>0</v>
      </c>
      <c r="KA20" s="177">
        <f t="shared" si="88"/>
        <v>0</v>
      </c>
      <c r="KB20" s="177">
        <f t="shared" si="88"/>
        <v>0</v>
      </c>
      <c r="KC20" s="177">
        <f t="shared" si="88"/>
        <v>0</v>
      </c>
      <c r="KD20" s="177">
        <f t="shared" si="88"/>
        <v>0</v>
      </c>
      <c r="KE20" s="177">
        <f t="shared" si="88"/>
        <v>0</v>
      </c>
      <c r="KF20" s="177">
        <f t="shared" si="88"/>
        <v>0</v>
      </c>
      <c r="KG20" s="177">
        <f t="shared" si="88"/>
        <v>0</v>
      </c>
      <c r="KH20" s="177">
        <f t="shared" si="88"/>
        <v>0</v>
      </c>
      <c r="KI20" s="177">
        <f t="shared" si="88"/>
        <v>0</v>
      </c>
      <c r="KJ20" s="177">
        <f t="shared" si="88"/>
        <v>0</v>
      </c>
      <c r="KK20" s="177">
        <f t="shared" si="89"/>
        <v>0</v>
      </c>
      <c r="KL20" s="177">
        <f t="shared" si="89"/>
        <v>0</v>
      </c>
      <c r="KM20" s="177">
        <f t="shared" si="89"/>
        <v>0</v>
      </c>
      <c r="KN20" s="177">
        <f t="shared" si="89"/>
        <v>0</v>
      </c>
      <c r="KO20" s="177">
        <f t="shared" si="89"/>
        <v>0</v>
      </c>
      <c r="KP20" s="177">
        <f t="shared" si="89"/>
        <v>0</v>
      </c>
      <c r="KQ20" s="177">
        <f t="shared" si="89"/>
        <v>0</v>
      </c>
      <c r="KR20" s="177">
        <f t="shared" si="89"/>
        <v>0</v>
      </c>
      <c r="KS20" s="177">
        <f t="shared" si="89"/>
        <v>0</v>
      </c>
      <c r="KT20" s="177">
        <f t="shared" si="89"/>
        <v>0</v>
      </c>
      <c r="KU20" s="177">
        <f t="shared" si="90"/>
        <v>0</v>
      </c>
      <c r="KV20" s="177">
        <f t="shared" si="90"/>
        <v>0</v>
      </c>
      <c r="KW20" s="177">
        <f t="shared" si="90"/>
        <v>0</v>
      </c>
      <c r="KX20" s="177">
        <f t="shared" si="90"/>
        <v>0</v>
      </c>
      <c r="KY20" s="177">
        <f t="shared" si="90"/>
        <v>0</v>
      </c>
      <c r="KZ20" s="177">
        <f t="shared" si="90"/>
        <v>0</v>
      </c>
      <c r="LA20" s="177">
        <f t="shared" si="90"/>
        <v>0</v>
      </c>
      <c r="LB20" s="177">
        <f t="shared" si="90"/>
        <v>0</v>
      </c>
      <c r="LC20" s="177">
        <f t="shared" si="90"/>
        <v>0</v>
      </c>
      <c r="LD20" s="177">
        <f t="shared" si="90"/>
        <v>0</v>
      </c>
      <c r="LE20" s="177">
        <f t="shared" si="91"/>
        <v>0</v>
      </c>
      <c r="LF20" s="177">
        <f t="shared" si="91"/>
        <v>0</v>
      </c>
      <c r="LG20" s="177">
        <f t="shared" si="91"/>
        <v>0</v>
      </c>
      <c r="LH20" s="177">
        <f t="shared" si="91"/>
        <v>0</v>
      </c>
      <c r="LI20" s="177">
        <f t="shared" si="91"/>
        <v>0</v>
      </c>
      <c r="LJ20" s="177">
        <f t="shared" si="91"/>
        <v>0</v>
      </c>
      <c r="LK20" s="177">
        <f t="shared" si="91"/>
        <v>0</v>
      </c>
      <c r="LL20" s="177">
        <f t="shared" si="91"/>
        <v>0</v>
      </c>
      <c r="LM20" s="177">
        <f t="shared" si="91"/>
        <v>0</v>
      </c>
      <c r="LN20" s="177">
        <f t="shared" si="91"/>
        <v>0</v>
      </c>
      <c r="LO20" s="177">
        <f t="shared" si="92"/>
        <v>0</v>
      </c>
      <c r="LP20" s="177">
        <f t="shared" si="92"/>
        <v>0</v>
      </c>
      <c r="LQ20" s="177">
        <f t="shared" si="92"/>
        <v>0</v>
      </c>
      <c r="LR20" s="177">
        <f t="shared" si="92"/>
        <v>0</v>
      </c>
      <c r="LS20" s="177">
        <f t="shared" si="92"/>
        <v>0</v>
      </c>
      <c r="LT20" s="177">
        <f t="shared" si="92"/>
        <v>0</v>
      </c>
      <c r="LU20" s="177">
        <f t="shared" si="92"/>
        <v>0</v>
      </c>
      <c r="LV20" s="177">
        <f t="shared" si="92"/>
        <v>0</v>
      </c>
      <c r="LW20" s="177">
        <f t="shared" si="92"/>
        <v>0</v>
      </c>
      <c r="LX20" s="177">
        <f t="shared" si="92"/>
        <v>0</v>
      </c>
      <c r="LY20" s="177">
        <f t="shared" si="93"/>
        <v>0</v>
      </c>
      <c r="LZ20" s="177">
        <f t="shared" si="93"/>
        <v>0</v>
      </c>
      <c r="MA20" s="177">
        <f t="shared" si="93"/>
        <v>0</v>
      </c>
      <c r="MB20" s="177">
        <f t="shared" si="93"/>
        <v>0</v>
      </c>
      <c r="MC20" s="177">
        <f t="shared" si="93"/>
        <v>0</v>
      </c>
      <c r="MD20" s="177">
        <f t="shared" si="93"/>
        <v>0</v>
      </c>
      <c r="ME20" s="177">
        <f t="shared" si="93"/>
        <v>0</v>
      </c>
      <c r="MF20" s="177">
        <f t="shared" si="93"/>
        <v>0</v>
      </c>
      <c r="MG20" s="177">
        <f t="shared" si="93"/>
        <v>0</v>
      </c>
      <c r="MH20" s="177">
        <f t="shared" si="93"/>
        <v>0</v>
      </c>
      <c r="MI20" s="177">
        <f t="shared" si="94"/>
        <v>0</v>
      </c>
      <c r="MJ20" s="177">
        <f t="shared" si="94"/>
        <v>0</v>
      </c>
      <c r="MK20" s="177">
        <f t="shared" si="94"/>
        <v>0</v>
      </c>
      <c r="ML20" s="177">
        <f t="shared" si="94"/>
        <v>0</v>
      </c>
      <c r="MM20" s="177">
        <f t="shared" si="94"/>
        <v>0</v>
      </c>
      <c r="MN20" s="177">
        <f t="shared" si="94"/>
        <v>0</v>
      </c>
      <c r="MO20" s="177">
        <f t="shared" si="94"/>
        <v>0</v>
      </c>
      <c r="MP20" s="177">
        <f t="shared" si="94"/>
        <v>0</v>
      </c>
      <c r="MQ20" s="177">
        <f t="shared" si="94"/>
        <v>0</v>
      </c>
      <c r="MR20" s="177">
        <f t="shared" si="94"/>
        <v>0</v>
      </c>
      <c r="MS20" s="177">
        <f t="shared" si="95"/>
        <v>0</v>
      </c>
      <c r="MT20" s="177">
        <f t="shared" si="95"/>
        <v>0</v>
      </c>
      <c r="MU20" s="177">
        <f t="shared" si="95"/>
        <v>0</v>
      </c>
      <c r="MV20" s="177">
        <f t="shared" si="95"/>
        <v>0</v>
      </c>
      <c r="MW20" s="177">
        <f t="shared" si="95"/>
        <v>0</v>
      </c>
      <c r="MX20" s="177">
        <f t="shared" si="95"/>
        <v>0</v>
      </c>
      <c r="MY20" s="177">
        <f t="shared" si="95"/>
        <v>0</v>
      </c>
      <c r="MZ20" s="177">
        <f t="shared" si="95"/>
        <v>0</v>
      </c>
      <c r="NA20" s="177">
        <f t="shared" si="95"/>
        <v>0</v>
      </c>
      <c r="NB20" s="177">
        <f t="shared" si="95"/>
        <v>0</v>
      </c>
      <c r="NC20" s="177">
        <f t="shared" si="95"/>
        <v>0</v>
      </c>
      <c r="ND20" s="177">
        <f t="shared" si="95"/>
        <v>0</v>
      </c>
    </row>
    <row r="21" spans="1:368" ht="18" thickBot="1" x14ac:dyDescent="0.35">
      <c r="A21" s="186" t="s">
        <v>135</v>
      </c>
      <c r="B21" s="142">
        <f>IF(Calculator!C51=0,  Calculator!M50, 0)</f>
        <v>0</v>
      </c>
      <c r="C21" s="190">
        <v>1</v>
      </c>
      <c r="D21" s="191">
        <f t="shared" si="12"/>
        <v>0.05</v>
      </c>
      <c r="E21" s="177">
        <f t="shared" si="49"/>
        <v>306.00000000000006</v>
      </c>
      <c r="F21" s="175">
        <f>360 * SUM(D$4:D21)</f>
        <v>324.00000000000011</v>
      </c>
      <c r="G21" s="177">
        <f t="shared" si="60"/>
        <v>0</v>
      </c>
      <c r="H21" s="177">
        <f t="shared" si="60"/>
        <v>0</v>
      </c>
      <c r="I21" s="177">
        <f t="shared" si="60"/>
        <v>0</v>
      </c>
      <c r="J21" s="177">
        <f t="shared" si="60"/>
        <v>0</v>
      </c>
      <c r="K21" s="177">
        <f t="shared" si="60"/>
        <v>0</v>
      </c>
      <c r="L21" s="177">
        <f t="shared" si="60"/>
        <v>0</v>
      </c>
      <c r="M21" s="177">
        <f t="shared" si="60"/>
        <v>0</v>
      </c>
      <c r="N21" s="177">
        <f t="shared" si="60"/>
        <v>0</v>
      </c>
      <c r="O21" s="177">
        <f t="shared" si="60"/>
        <v>0</v>
      </c>
      <c r="P21" s="177">
        <f t="shared" si="60"/>
        <v>0</v>
      </c>
      <c r="Q21" s="177">
        <f t="shared" si="61"/>
        <v>0</v>
      </c>
      <c r="R21" s="177">
        <f t="shared" si="61"/>
        <v>0</v>
      </c>
      <c r="S21" s="177">
        <f t="shared" si="61"/>
        <v>0</v>
      </c>
      <c r="T21" s="177">
        <f t="shared" si="61"/>
        <v>0</v>
      </c>
      <c r="U21" s="177">
        <f t="shared" si="61"/>
        <v>0</v>
      </c>
      <c r="V21" s="177">
        <f t="shared" si="61"/>
        <v>0</v>
      </c>
      <c r="W21" s="177">
        <f t="shared" si="61"/>
        <v>0</v>
      </c>
      <c r="X21" s="177">
        <f t="shared" si="61"/>
        <v>0</v>
      </c>
      <c r="Y21" s="177">
        <f t="shared" si="61"/>
        <v>0</v>
      </c>
      <c r="Z21" s="177">
        <f t="shared" si="61"/>
        <v>0</v>
      </c>
      <c r="AA21" s="177">
        <f t="shared" si="62"/>
        <v>0</v>
      </c>
      <c r="AB21" s="177">
        <f t="shared" si="62"/>
        <v>0</v>
      </c>
      <c r="AC21" s="177">
        <f t="shared" si="62"/>
        <v>0</v>
      </c>
      <c r="AD21" s="177">
        <f t="shared" si="62"/>
        <v>0</v>
      </c>
      <c r="AE21" s="177">
        <f t="shared" si="62"/>
        <v>0</v>
      </c>
      <c r="AF21" s="177">
        <f t="shared" si="62"/>
        <v>0</v>
      </c>
      <c r="AG21" s="177">
        <f t="shared" si="62"/>
        <v>0</v>
      </c>
      <c r="AH21" s="177">
        <f t="shared" si="62"/>
        <v>0</v>
      </c>
      <c r="AI21" s="177">
        <f t="shared" si="62"/>
        <v>0</v>
      </c>
      <c r="AJ21" s="177">
        <f t="shared" si="62"/>
        <v>0</v>
      </c>
      <c r="AK21" s="177">
        <f t="shared" si="63"/>
        <v>0</v>
      </c>
      <c r="AL21" s="177">
        <f t="shared" si="63"/>
        <v>0</v>
      </c>
      <c r="AM21" s="177">
        <f t="shared" si="63"/>
        <v>0</v>
      </c>
      <c r="AN21" s="177">
        <f t="shared" si="63"/>
        <v>0</v>
      </c>
      <c r="AO21" s="177">
        <f t="shared" si="63"/>
        <v>0</v>
      </c>
      <c r="AP21" s="177">
        <f t="shared" si="63"/>
        <v>0</v>
      </c>
      <c r="AQ21" s="177">
        <f t="shared" si="63"/>
        <v>0</v>
      </c>
      <c r="AR21" s="177">
        <f t="shared" si="63"/>
        <v>0</v>
      </c>
      <c r="AS21" s="177">
        <f t="shared" si="63"/>
        <v>0</v>
      </c>
      <c r="AT21" s="177">
        <f t="shared" si="63"/>
        <v>0</v>
      </c>
      <c r="AU21" s="177">
        <f t="shared" si="64"/>
        <v>0</v>
      </c>
      <c r="AV21" s="177">
        <f t="shared" si="64"/>
        <v>0</v>
      </c>
      <c r="AW21" s="177">
        <f t="shared" si="64"/>
        <v>0</v>
      </c>
      <c r="AX21" s="177">
        <f t="shared" si="64"/>
        <v>0</v>
      </c>
      <c r="AY21" s="177">
        <f t="shared" si="64"/>
        <v>0</v>
      </c>
      <c r="AZ21" s="177">
        <f t="shared" si="64"/>
        <v>0</v>
      </c>
      <c r="BA21" s="177">
        <f t="shared" si="64"/>
        <v>0</v>
      </c>
      <c r="BB21" s="177">
        <f t="shared" si="64"/>
        <v>0</v>
      </c>
      <c r="BC21" s="177">
        <f t="shared" si="64"/>
        <v>0</v>
      </c>
      <c r="BD21" s="177">
        <f t="shared" si="64"/>
        <v>0</v>
      </c>
      <c r="BE21" s="177">
        <f t="shared" si="65"/>
        <v>0</v>
      </c>
      <c r="BF21" s="177">
        <f t="shared" si="65"/>
        <v>0</v>
      </c>
      <c r="BG21" s="177">
        <f t="shared" si="65"/>
        <v>0</v>
      </c>
      <c r="BH21" s="177">
        <f t="shared" si="65"/>
        <v>0</v>
      </c>
      <c r="BI21" s="177">
        <f t="shared" si="65"/>
        <v>0</v>
      </c>
      <c r="BJ21" s="177">
        <f t="shared" si="65"/>
        <v>0</v>
      </c>
      <c r="BK21" s="177">
        <f t="shared" si="65"/>
        <v>0</v>
      </c>
      <c r="BL21" s="177">
        <f t="shared" si="65"/>
        <v>0</v>
      </c>
      <c r="BM21" s="177">
        <f t="shared" si="65"/>
        <v>0</v>
      </c>
      <c r="BN21" s="177">
        <f t="shared" si="65"/>
        <v>0</v>
      </c>
      <c r="BO21" s="177">
        <f t="shared" si="66"/>
        <v>0</v>
      </c>
      <c r="BP21" s="177">
        <f t="shared" si="66"/>
        <v>0</v>
      </c>
      <c r="BQ21" s="177">
        <f t="shared" si="66"/>
        <v>0</v>
      </c>
      <c r="BR21" s="177">
        <f t="shared" si="66"/>
        <v>0</v>
      </c>
      <c r="BS21" s="177">
        <f t="shared" si="66"/>
        <v>0</v>
      </c>
      <c r="BT21" s="177">
        <f t="shared" si="66"/>
        <v>0</v>
      </c>
      <c r="BU21" s="177">
        <f t="shared" si="66"/>
        <v>0</v>
      </c>
      <c r="BV21" s="177">
        <f t="shared" si="66"/>
        <v>0</v>
      </c>
      <c r="BW21" s="177">
        <f t="shared" si="66"/>
        <v>0</v>
      </c>
      <c r="BX21" s="177">
        <f t="shared" si="66"/>
        <v>0</v>
      </c>
      <c r="BY21" s="177">
        <f t="shared" si="67"/>
        <v>0</v>
      </c>
      <c r="BZ21" s="177">
        <f t="shared" si="67"/>
        <v>0</v>
      </c>
      <c r="CA21" s="177">
        <f t="shared" si="67"/>
        <v>0</v>
      </c>
      <c r="CB21" s="177">
        <f t="shared" si="67"/>
        <v>0</v>
      </c>
      <c r="CC21" s="177">
        <f t="shared" si="67"/>
        <v>0</v>
      </c>
      <c r="CD21" s="177">
        <f t="shared" si="67"/>
        <v>0</v>
      </c>
      <c r="CE21" s="177">
        <f t="shared" si="67"/>
        <v>0</v>
      </c>
      <c r="CF21" s="177">
        <f t="shared" si="67"/>
        <v>0</v>
      </c>
      <c r="CG21" s="177">
        <f t="shared" si="67"/>
        <v>0</v>
      </c>
      <c r="CH21" s="177">
        <f t="shared" si="67"/>
        <v>0</v>
      </c>
      <c r="CI21" s="177">
        <f t="shared" si="68"/>
        <v>0</v>
      </c>
      <c r="CJ21" s="177">
        <f t="shared" si="68"/>
        <v>0</v>
      </c>
      <c r="CK21" s="177">
        <f t="shared" si="68"/>
        <v>0</v>
      </c>
      <c r="CL21" s="177">
        <f t="shared" si="68"/>
        <v>0</v>
      </c>
      <c r="CM21" s="177">
        <f t="shared" si="68"/>
        <v>0</v>
      </c>
      <c r="CN21" s="177">
        <f t="shared" si="68"/>
        <v>0</v>
      </c>
      <c r="CO21" s="177">
        <f t="shared" si="68"/>
        <v>0</v>
      </c>
      <c r="CP21" s="177">
        <f t="shared" si="68"/>
        <v>0</v>
      </c>
      <c r="CQ21" s="177">
        <f t="shared" si="68"/>
        <v>0</v>
      </c>
      <c r="CR21" s="177">
        <f t="shared" si="68"/>
        <v>0</v>
      </c>
      <c r="CS21" s="177">
        <f t="shared" si="69"/>
        <v>0</v>
      </c>
      <c r="CT21" s="177">
        <f t="shared" si="69"/>
        <v>0</v>
      </c>
      <c r="CU21" s="177">
        <f t="shared" si="69"/>
        <v>0</v>
      </c>
      <c r="CV21" s="177">
        <f t="shared" si="69"/>
        <v>0</v>
      </c>
      <c r="CW21" s="177">
        <f t="shared" si="69"/>
        <v>0</v>
      </c>
      <c r="CX21" s="177">
        <f t="shared" si="69"/>
        <v>0</v>
      </c>
      <c r="CY21" s="177">
        <f t="shared" si="69"/>
        <v>0</v>
      </c>
      <c r="CZ21" s="177">
        <f t="shared" si="69"/>
        <v>0</v>
      </c>
      <c r="DA21" s="177">
        <f t="shared" si="69"/>
        <v>0</v>
      </c>
      <c r="DB21" s="177">
        <f t="shared" si="69"/>
        <v>0</v>
      </c>
      <c r="DC21" s="177">
        <f t="shared" si="70"/>
        <v>0</v>
      </c>
      <c r="DD21" s="177">
        <f t="shared" si="70"/>
        <v>0</v>
      </c>
      <c r="DE21" s="177">
        <f t="shared" si="70"/>
        <v>0</v>
      </c>
      <c r="DF21" s="177">
        <f t="shared" si="70"/>
        <v>0</v>
      </c>
      <c r="DG21" s="177">
        <f t="shared" si="70"/>
        <v>0</v>
      </c>
      <c r="DH21" s="177">
        <f t="shared" si="70"/>
        <v>0</v>
      </c>
      <c r="DI21" s="177">
        <f t="shared" si="70"/>
        <v>0</v>
      </c>
      <c r="DJ21" s="177">
        <f t="shared" si="70"/>
        <v>0</v>
      </c>
      <c r="DK21" s="177">
        <f t="shared" si="70"/>
        <v>0</v>
      </c>
      <c r="DL21" s="177">
        <f t="shared" si="70"/>
        <v>0</v>
      </c>
      <c r="DM21" s="177">
        <f t="shared" si="71"/>
        <v>0</v>
      </c>
      <c r="DN21" s="177">
        <f t="shared" si="71"/>
        <v>0</v>
      </c>
      <c r="DO21" s="177">
        <f t="shared" si="71"/>
        <v>0</v>
      </c>
      <c r="DP21" s="177">
        <f t="shared" si="71"/>
        <v>0</v>
      </c>
      <c r="DQ21" s="177">
        <f t="shared" si="71"/>
        <v>0</v>
      </c>
      <c r="DR21" s="177">
        <f t="shared" si="71"/>
        <v>0</v>
      </c>
      <c r="DS21" s="177">
        <f t="shared" si="71"/>
        <v>0</v>
      </c>
      <c r="DT21" s="177">
        <f t="shared" si="71"/>
        <v>0</v>
      </c>
      <c r="DU21" s="177">
        <f t="shared" si="71"/>
        <v>0</v>
      </c>
      <c r="DV21" s="177">
        <f t="shared" si="71"/>
        <v>0</v>
      </c>
      <c r="DW21" s="177">
        <f t="shared" si="72"/>
        <v>0</v>
      </c>
      <c r="DX21" s="177">
        <f t="shared" si="72"/>
        <v>0</v>
      </c>
      <c r="DY21" s="177">
        <f t="shared" si="72"/>
        <v>0</v>
      </c>
      <c r="DZ21" s="177">
        <f t="shared" si="72"/>
        <v>0</v>
      </c>
      <c r="EA21" s="177">
        <f t="shared" si="72"/>
        <v>0</v>
      </c>
      <c r="EB21" s="177">
        <f t="shared" si="72"/>
        <v>0</v>
      </c>
      <c r="EC21" s="177">
        <f t="shared" si="72"/>
        <v>0</v>
      </c>
      <c r="ED21" s="177">
        <f t="shared" si="72"/>
        <v>0</v>
      </c>
      <c r="EE21" s="177">
        <f t="shared" si="72"/>
        <v>0</v>
      </c>
      <c r="EF21" s="177">
        <f t="shared" si="72"/>
        <v>0</v>
      </c>
      <c r="EG21" s="177">
        <f t="shared" si="73"/>
        <v>0</v>
      </c>
      <c r="EH21" s="177">
        <f t="shared" si="73"/>
        <v>0</v>
      </c>
      <c r="EI21" s="177">
        <f t="shared" si="73"/>
        <v>0</v>
      </c>
      <c r="EJ21" s="177">
        <f t="shared" si="73"/>
        <v>0</v>
      </c>
      <c r="EK21" s="177">
        <f t="shared" si="73"/>
        <v>0</v>
      </c>
      <c r="EL21" s="177">
        <f t="shared" si="73"/>
        <v>0</v>
      </c>
      <c r="EM21" s="177">
        <f t="shared" si="73"/>
        <v>0</v>
      </c>
      <c r="EN21" s="177">
        <f t="shared" si="73"/>
        <v>0</v>
      </c>
      <c r="EO21" s="177">
        <f t="shared" si="73"/>
        <v>0</v>
      </c>
      <c r="EP21" s="177">
        <f t="shared" si="73"/>
        <v>0</v>
      </c>
      <c r="EQ21" s="177">
        <f t="shared" si="74"/>
        <v>0</v>
      </c>
      <c r="ER21" s="177">
        <f t="shared" si="74"/>
        <v>0</v>
      </c>
      <c r="ES21" s="177">
        <f t="shared" si="74"/>
        <v>0</v>
      </c>
      <c r="ET21" s="177">
        <f t="shared" si="74"/>
        <v>0</v>
      </c>
      <c r="EU21" s="177">
        <f t="shared" si="74"/>
        <v>0</v>
      </c>
      <c r="EV21" s="177">
        <f t="shared" si="74"/>
        <v>0</v>
      </c>
      <c r="EW21" s="177">
        <f t="shared" si="74"/>
        <v>0</v>
      </c>
      <c r="EX21" s="177">
        <f t="shared" si="74"/>
        <v>0</v>
      </c>
      <c r="EY21" s="177">
        <f t="shared" si="74"/>
        <v>0</v>
      </c>
      <c r="EZ21" s="177">
        <f t="shared" si="74"/>
        <v>0</v>
      </c>
      <c r="FA21" s="177">
        <f t="shared" si="75"/>
        <v>0</v>
      </c>
      <c r="FB21" s="177">
        <f t="shared" si="75"/>
        <v>0</v>
      </c>
      <c r="FC21" s="177">
        <f t="shared" si="75"/>
        <v>0</v>
      </c>
      <c r="FD21" s="177">
        <f t="shared" si="75"/>
        <v>0</v>
      </c>
      <c r="FE21" s="177">
        <f t="shared" si="75"/>
        <v>0</v>
      </c>
      <c r="FF21" s="177">
        <f t="shared" si="75"/>
        <v>0</v>
      </c>
      <c r="FG21" s="177">
        <f t="shared" si="75"/>
        <v>0</v>
      </c>
      <c r="FH21" s="177">
        <f t="shared" si="75"/>
        <v>0</v>
      </c>
      <c r="FI21" s="177">
        <f t="shared" si="75"/>
        <v>0</v>
      </c>
      <c r="FJ21" s="177">
        <f t="shared" si="75"/>
        <v>0</v>
      </c>
      <c r="FK21" s="177">
        <f t="shared" si="76"/>
        <v>0</v>
      </c>
      <c r="FL21" s="177">
        <f t="shared" si="76"/>
        <v>0</v>
      </c>
      <c r="FM21" s="177">
        <f t="shared" si="76"/>
        <v>0</v>
      </c>
      <c r="FN21" s="177">
        <f t="shared" si="76"/>
        <v>0</v>
      </c>
      <c r="FO21" s="177">
        <f t="shared" si="76"/>
        <v>0</v>
      </c>
      <c r="FP21" s="177">
        <f t="shared" si="76"/>
        <v>0</v>
      </c>
      <c r="FQ21" s="177">
        <f t="shared" si="76"/>
        <v>0</v>
      </c>
      <c r="FR21" s="177">
        <f t="shared" si="76"/>
        <v>0</v>
      </c>
      <c r="FS21" s="177">
        <f t="shared" si="76"/>
        <v>0</v>
      </c>
      <c r="FT21" s="177">
        <f t="shared" si="76"/>
        <v>0</v>
      </c>
      <c r="FU21" s="177">
        <f t="shared" si="77"/>
        <v>0</v>
      </c>
      <c r="FV21" s="177">
        <f t="shared" si="77"/>
        <v>0</v>
      </c>
      <c r="FW21" s="177">
        <f t="shared" si="77"/>
        <v>0</v>
      </c>
      <c r="FX21" s="177">
        <f t="shared" si="77"/>
        <v>0</v>
      </c>
      <c r="FY21" s="177">
        <f t="shared" si="77"/>
        <v>0</v>
      </c>
      <c r="FZ21" s="177">
        <f t="shared" si="77"/>
        <v>0</v>
      </c>
      <c r="GA21" s="177">
        <f t="shared" si="77"/>
        <v>0</v>
      </c>
      <c r="GB21" s="177">
        <f t="shared" si="77"/>
        <v>0</v>
      </c>
      <c r="GC21" s="177">
        <f t="shared" si="77"/>
        <v>0</v>
      </c>
      <c r="GD21" s="177">
        <f t="shared" si="77"/>
        <v>0</v>
      </c>
      <c r="GE21" s="177">
        <f t="shared" si="78"/>
        <v>0</v>
      </c>
      <c r="GF21" s="177">
        <f t="shared" si="78"/>
        <v>0</v>
      </c>
      <c r="GG21" s="177">
        <f t="shared" si="78"/>
        <v>0</v>
      </c>
      <c r="GH21" s="177">
        <f t="shared" si="78"/>
        <v>0</v>
      </c>
      <c r="GI21" s="177">
        <f t="shared" si="78"/>
        <v>0</v>
      </c>
      <c r="GJ21" s="177">
        <f t="shared" si="78"/>
        <v>0</v>
      </c>
      <c r="GK21" s="177">
        <f t="shared" si="78"/>
        <v>0</v>
      </c>
      <c r="GL21" s="177">
        <f t="shared" si="78"/>
        <v>0</v>
      </c>
      <c r="GM21" s="177">
        <f t="shared" si="78"/>
        <v>0</v>
      </c>
      <c r="GN21" s="177">
        <f t="shared" si="78"/>
        <v>0</v>
      </c>
      <c r="GO21" s="177">
        <f t="shared" si="79"/>
        <v>0</v>
      </c>
      <c r="GP21" s="177">
        <f t="shared" si="79"/>
        <v>0</v>
      </c>
      <c r="GQ21" s="177">
        <f t="shared" si="79"/>
        <v>0</v>
      </c>
      <c r="GR21" s="177">
        <f t="shared" si="79"/>
        <v>0</v>
      </c>
      <c r="GS21" s="177">
        <f t="shared" si="79"/>
        <v>0</v>
      </c>
      <c r="GT21" s="177">
        <f t="shared" si="79"/>
        <v>0</v>
      </c>
      <c r="GU21" s="177">
        <f t="shared" si="79"/>
        <v>0</v>
      </c>
      <c r="GV21" s="177">
        <f t="shared" si="79"/>
        <v>0</v>
      </c>
      <c r="GW21" s="177">
        <f t="shared" si="79"/>
        <v>0</v>
      </c>
      <c r="GX21" s="177">
        <f t="shared" si="79"/>
        <v>0</v>
      </c>
      <c r="GY21" s="177">
        <f t="shared" si="80"/>
        <v>0</v>
      </c>
      <c r="GZ21" s="177">
        <f t="shared" si="80"/>
        <v>0</v>
      </c>
      <c r="HA21" s="177">
        <f t="shared" si="80"/>
        <v>0</v>
      </c>
      <c r="HB21" s="177">
        <f t="shared" si="80"/>
        <v>0</v>
      </c>
      <c r="HC21" s="177">
        <f t="shared" si="80"/>
        <v>0</v>
      </c>
      <c r="HD21" s="177">
        <f t="shared" si="80"/>
        <v>0</v>
      </c>
      <c r="HE21" s="177">
        <f t="shared" si="80"/>
        <v>0</v>
      </c>
      <c r="HF21" s="177">
        <f t="shared" si="80"/>
        <v>0</v>
      </c>
      <c r="HG21" s="177">
        <f t="shared" si="80"/>
        <v>0</v>
      </c>
      <c r="HH21" s="177">
        <f t="shared" si="80"/>
        <v>0</v>
      </c>
      <c r="HI21" s="177">
        <f t="shared" si="81"/>
        <v>0</v>
      </c>
      <c r="HJ21" s="177">
        <f t="shared" si="81"/>
        <v>0</v>
      </c>
      <c r="HK21" s="177">
        <f t="shared" si="81"/>
        <v>0</v>
      </c>
      <c r="HL21" s="177">
        <f t="shared" si="81"/>
        <v>0</v>
      </c>
      <c r="HM21" s="177">
        <f t="shared" si="81"/>
        <v>0</v>
      </c>
      <c r="HN21" s="177">
        <f t="shared" si="81"/>
        <v>0</v>
      </c>
      <c r="HO21" s="177">
        <f t="shared" si="81"/>
        <v>0</v>
      </c>
      <c r="HP21" s="177">
        <f t="shared" si="81"/>
        <v>0</v>
      </c>
      <c r="HQ21" s="177">
        <f t="shared" si="81"/>
        <v>0</v>
      </c>
      <c r="HR21" s="177">
        <f t="shared" si="81"/>
        <v>0</v>
      </c>
      <c r="HS21" s="177">
        <f t="shared" si="82"/>
        <v>0</v>
      </c>
      <c r="HT21" s="177">
        <f t="shared" si="82"/>
        <v>0</v>
      </c>
      <c r="HU21" s="177">
        <f t="shared" si="82"/>
        <v>0</v>
      </c>
      <c r="HV21" s="177">
        <f t="shared" si="82"/>
        <v>0</v>
      </c>
      <c r="HW21" s="177">
        <f t="shared" si="82"/>
        <v>0</v>
      </c>
      <c r="HX21" s="177">
        <f t="shared" si="82"/>
        <v>0</v>
      </c>
      <c r="HY21" s="177">
        <f t="shared" si="82"/>
        <v>0</v>
      </c>
      <c r="HZ21" s="177">
        <f t="shared" si="82"/>
        <v>0</v>
      </c>
      <c r="IA21" s="177">
        <f t="shared" si="82"/>
        <v>0</v>
      </c>
      <c r="IB21" s="177">
        <f t="shared" si="82"/>
        <v>0</v>
      </c>
      <c r="IC21" s="177">
        <f t="shared" si="83"/>
        <v>0</v>
      </c>
      <c r="ID21" s="177">
        <f t="shared" si="83"/>
        <v>0</v>
      </c>
      <c r="IE21" s="177">
        <f t="shared" si="83"/>
        <v>0</v>
      </c>
      <c r="IF21" s="177">
        <f t="shared" si="83"/>
        <v>0</v>
      </c>
      <c r="IG21" s="177">
        <f t="shared" si="83"/>
        <v>0</v>
      </c>
      <c r="IH21" s="177">
        <f t="shared" si="83"/>
        <v>0</v>
      </c>
      <c r="II21" s="177">
        <f t="shared" si="83"/>
        <v>0</v>
      </c>
      <c r="IJ21" s="177">
        <f t="shared" si="83"/>
        <v>0</v>
      </c>
      <c r="IK21" s="177">
        <f t="shared" si="83"/>
        <v>0</v>
      </c>
      <c r="IL21" s="177">
        <f t="shared" si="83"/>
        <v>0</v>
      </c>
      <c r="IM21" s="177">
        <f t="shared" si="84"/>
        <v>0</v>
      </c>
      <c r="IN21" s="177">
        <f t="shared" si="84"/>
        <v>0</v>
      </c>
      <c r="IO21" s="177">
        <f t="shared" si="84"/>
        <v>0</v>
      </c>
      <c r="IP21" s="177">
        <f t="shared" si="84"/>
        <v>0</v>
      </c>
      <c r="IQ21" s="177">
        <f t="shared" si="84"/>
        <v>0</v>
      </c>
      <c r="IR21" s="177">
        <f t="shared" si="84"/>
        <v>0</v>
      </c>
      <c r="IS21" s="177">
        <f t="shared" si="84"/>
        <v>0</v>
      </c>
      <c r="IT21" s="177">
        <f t="shared" si="84"/>
        <v>0</v>
      </c>
      <c r="IU21" s="177">
        <f t="shared" si="84"/>
        <v>0</v>
      </c>
      <c r="IV21" s="177">
        <f t="shared" si="84"/>
        <v>0</v>
      </c>
      <c r="IW21" s="177">
        <f t="shared" si="85"/>
        <v>0</v>
      </c>
      <c r="IX21" s="177">
        <f t="shared" si="85"/>
        <v>0</v>
      </c>
      <c r="IY21" s="177">
        <f t="shared" si="85"/>
        <v>0</v>
      </c>
      <c r="IZ21" s="177">
        <f t="shared" si="85"/>
        <v>0</v>
      </c>
      <c r="JA21" s="177">
        <f t="shared" si="85"/>
        <v>0</v>
      </c>
      <c r="JB21" s="177">
        <f t="shared" si="85"/>
        <v>0</v>
      </c>
      <c r="JC21" s="177">
        <f t="shared" si="85"/>
        <v>0</v>
      </c>
      <c r="JD21" s="177">
        <f t="shared" si="85"/>
        <v>0</v>
      </c>
      <c r="JE21" s="177">
        <f t="shared" si="85"/>
        <v>0</v>
      </c>
      <c r="JF21" s="177">
        <f t="shared" si="85"/>
        <v>0</v>
      </c>
      <c r="JG21" s="177">
        <f t="shared" si="86"/>
        <v>0</v>
      </c>
      <c r="JH21" s="177">
        <f t="shared" si="86"/>
        <v>0</v>
      </c>
      <c r="JI21" s="177">
        <f t="shared" si="86"/>
        <v>0</v>
      </c>
      <c r="JJ21" s="177">
        <f t="shared" si="86"/>
        <v>0</v>
      </c>
      <c r="JK21" s="177">
        <f t="shared" si="86"/>
        <v>0</v>
      </c>
      <c r="JL21" s="177">
        <f t="shared" si="86"/>
        <v>0</v>
      </c>
      <c r="JM21" s="177">
        <f t="shared" si="86"/>
        <v>0</v>
      </c>
      <c r="JN21" s="177">
        <f t="shared" si="86"/>
        <v>0</v>
      </c>
      <c r="JO21" s="177">
        <f t="shared" si="86"/>
        <v>0</v>
      </c>
      <c r="JP21" s="177">
        <f t="shared" si="86"/>
        <v>0</v>
      </c>
      <c r="JQ21" s="177">
        <f t="shared" si="87"/>
        <v>0</v>
      </c>
      <c r="JR21" s="177">
        <f t="shared" si="87"/>
        <v>0</v>
      </c>
      <c r="JS21" s="177">
        <f t="shared" si="87"/>
        <v>0</v>
      </c>
      <c r="JT21" s="177">
        <f t="shared" si="87"/>
        <v>0</v>
      </c>
      <c r="JU21" s="177">
        <f t="shared" si="87"/>
        <v>0</v>
      </c>
      <c r="JV21" s="177">
        <f t="shared" si="87"/>
        <v>0</v>
      </c>
      <c r="JW21" s="177">
        <f t="shared" si="87"/>
        <v>0</v>
      </c>
      <c r="JX21" s="177">
        <f t="shared" si="87"/>
        <v>0</v>
      </c>
      <c r="JY21" s="177">
        <f t="shared" si="87"/>
        <v>0</v>
      </c>
      <c r="JZ21" s="177">
        <f t="shared" si="87"/>
        <v>0</v>
      </c>
      <c r="KA21" s="177">
        <f t="shared" si="88"/>
        <v>0</v>
      </c>
      <c r="KB21" s="177">
        <f t="shared" si="88"/>
        <v>0</v>
      </c>
      <c r="KC21" s="177">
        <f t="shared" si="88"/>
        <v>0</v>
      </c>
      <c r="KD21" s="177">
        <f t="shared" si="88"/>
        <v>0</v>
      </c>
      <c r="KE21" s="177">
        <f t="shared" si="88"/>
        <v>0</v>
      </c>
      <c r="KF21" s="177">
        <f t="shared" si="88"/>
        <v>0</v>
      </c>
      <c r="KG21" s="177">
        <f t="shared" si="88"/>
        <v>0</v>
      </c>
      <c r="KH21" s="177">
        <f t="shared" si="88"/>
        <v>0</v>
      </c>
      <c r="KI21" s="177">
        <f t="shared" si="88"/>
        <v>0</v>
      </c>
      <c r="KJ21" s="177">
        <f t="shared" si="88"/>
        <v>0</v>
      </c>
      <c r="KK21" s="177">
        <f t="shared" si="89"/>
        <v>0</v>
      </c>
      <c r="KL21" s="177">
        <f t="shared" si="89"/>
        <v>0</v>
      </c>
      <c r="KM21" s="177">
        <f t="shared" si="89"/>
        <v>0</v>
      </c>
      <c r="KN21" s="177">
        <f t="shared" si="89"/>
        <v>0</v>
      </c>
      <c r="KO21" s="177">
        <f t="shared" si="89"/>
        <v>0</v>
      </c>
      <c r="KP21" s="177">
        <f t="shared" si="89"/>
        <v>0</v>
      </c>
      <c r="KQ21" s="177">
        <f t="shared" si="89"/>
        <v>0</v>
      </c>
      <c r="KR21" s="177">
        <f t="shared" si="89"/>
        <v>0</v>
      </c>
      <c r="KS21" s="177">
        <f t="shared" si="89"/>
        <v>0</v>
      </c>
      <c r="KT21" s="177">
        <f t="shared" si="89"/>
        <v>0</v>
      </c>
      <c r="KU21" s="177">
        <f t="shared" si="90"/>
        <v>0</v>
      </c>
      <c r="KV21" s="177">
        <f t="shared" si="90"/>
        <v>0</v>
      </c>
      <c r="KW21" s="177">
        <f t="shared" si="90"/>
        <v>0</v>
      </c>
      <c r="KX21" s="177">
        <f t="shared" si="90"/>
        <v>0</v>
      </c>
      <c r="KY21" s="177">
        <f t="shared" si="90"/>
        <v>0</v>
      </c>
      <c r="KZ21" s="177">
        <f t="shared" si="90"/>
        <v>0</v>
      </c>
      <c r="LA21" s="177">
        <f t="shared" si="90"/>
        <v>0</v>
      </c>
      <c r="LB21" s="177">
        <f t="shared" si="90"/>
        <v>0</v>
      </c>
      <c r="LC21" s="177">
        <f t="shared" si="90"/>
        <v>0</v>
      </c>
      <c r="LD21" s="177">
        <f t="shared" si="90"/>
        <v>0</v>
      </c>
      <c r="LE21" s="177">
        <f t="shared" si="91"/>
        <v>0</v>
      </c>
      <c r="LF21" s="177">
        <f t="shared" si="91"/>
        <v>0</v>
      </c>
      <c r="LG21" s="177">
        <f t="shared" si="91"/>
        <v>0</v>
      </c>
      <c r="LH21" s="177">
        <f t="shared" si="91"/>
        <v>0</v>
      </c>
      <c r="LI21" s="177">
        <f t="shared" si="91"/>
        <v>0</v>
      </c>
      <c r="LJ21" s="177">
        <f t="shared" si="91"/>
        <v>0</v>
      </c>
      <c r="LK21" s="177">
        <f t="shared" si="91"/>
        <v>0</v>
      </c>
      <c r="LL21" s="177">
        <f t="shared" si="91"/>
        <v>0</v>
      </c>
      <c r="LM21" s="177">
        <f t="shared" si="91"/>
        <v>0</v>
      </c>
      <c r="LN21" s="177">
        <f t="shared" si="91"/>
        <v>0</v>
      </c>
      <c r="LO21" s="177">
        <f t="shared" si="92"/>
        <v>0</v>
      </c>
      <c r="LP21" s="177">
        <f t="shared" si="92"/>
        <v>0</v>
      </c>
      <c r="LQ21" s="177">
        <f t="shared" si="92"/>
        <v>0</v>
      </c>
      <c r="LR21" s="177">
        <f t="shared" si="92"/>
        <v>0</v>
      </c>
      <c r="LS21" s="177">
        <f t="shared" si="92"/>
        <v>0</v>
      </c>
      <c r="LT21" s="177">
        <f t="shared" si="92"/>
        <v>0</v>
      </c>
      <c r="LU21" s="177">
        <f t="shared" si="92"/>
        <v>0</v>
      </c>
      <c r="LV21" s="177">
        <f t="shared" si="92"/>
        <v>0</v>
      </c>
      <c r="LW21" s="177">
        <f t="shared" si="92"/>
        <v>0</v>
      </c>
      <c r="LX21" s="177">
        <f t="shared" si="92"/>
        <v>0</v>
      </c>
      <c r="LY21" s="177">
        <f t="shared" si="93"/>
        <v>0</v>
      </c>
      <c r="LZ21" s="177">
        <f t="shared" si="93"/>
        <v>0</v>
      </c>
      <c r="MA21" s="177">
        <f t="shared" si="93"/>
        <v>0</v>
      </c>
      <c r="MB21" s="177">
        <f t="shared" si="93"/>
        <v>0</v>
      </c>
      <c r="MC21" s="177">
        <f t="shared" si="93"/>
        <v>0</v>
      </c>
      <c r="MD21" s="177">
        <f t="shared" si="93"/>
        <v>0</v>
      </c>
      <c r="ME21" s="177">
        <f t="shared" si="93"/>
        <v>0</v>
      </c>
      <c r="MF21" s="177">
        <f t="shared" si="93"/>
        <v>0</v>
      </c>
      <c r="MG21" s="177">
        <f t="shared" si="93"/>
        <v>0</v>
      </c>
      <c r="MH21" s="177">
        <f t="shared" si="93"/>
        <v>0</v>
      </c>
      <c r="MI21" s="177">
        <f t="shared" si="94"/>
        <v>0</v>
      </c>
      <c r="MJ21" s="177">
        <f t="shared" si="94"/>
        <v>0</v>
      </c>
      <c r="MK21" s="177">
        <f t="shared" si="94"/>
        <v>0</v>
      </c>
      <c r="ML21" s="177">
        <f t="shared" si="94"/>
        <v>0</v>
      </c>
      <c r="MM21" s="177">
        <f t="shared" si="94"/>
        <v>0</v>
      </c>
      <c r="MN21" s="177">
        <f t="shared" si="94"/>
        <v>0</v>
      </c>
      <c r="MO21" s="177">
        <f t="shared" si="94"/>
        <v>0</v>
      </c>
      <c r="MP21" s="177">
        <f t="shared" si="94"/>
        <v>0</v>
      </c>
      <c r="MQ21" s="177">
        <f t="shared" si="94"/>
        <v>0</v>
      </c>
      <c r="MR21" s="177">
        <f t="shared" si="94"/>
        <v>0</v>
      </c>
      <c r="MS21" s="177">
        <f t="shared" si="95"/>
        <v>0</v>
      </c>
      <c r="MT21" s="177">
        <f t="shared" si="95"/>
        <v>0</v>
      </c>
      <c r="MU21" s="177">
        <f t="shared" si="95"/>
        <v>0</v>
      </c>
      <c r="MV21" s="177">
        <f t="shared" si="95"/>
        <v>0</v>
      </c>
      <c r="MW21" s="177">
        <f t="shared" si="95"/>
        <v>0</v>
      </c>
      <c r="MX21" s="177">
        <f t="shared" si="95"/>
        <v>0</v>
      </c>
      <c r="MY21" s="177">
        <f t="shared" si="95"/>
        <v>0</v>
      </c>
      <c r="MZ21" s="177">
        <f t="shared" si="95"/>
        <v>0</v>
      </c>
      <c r="NA21" s="177">
        <f t="shared" si="95"/>
        <v>0</v>
      </c>
      <c r="NB21" s="177">
        <f t="shared" si="95"/>
        <v>0</v>
      </c>
      <c r="NC21" s="177">
        <f t="shared" si="95"/>
        <v>0</v>
      </c>
      <c r="ND21" s="177">
        <f t="shared" si="95"/>
        <v>0</v>
      </c>
    </row>
    <row r="22" spans="1:368" ht="18" thickBot="1" x14ac:dyDescent="0.35">
      <c r="A22" s="132" t="s">
        <v>136</v>
      </c>
      <c r="B22" s="75">
        <f>IF(Calculator!C25=0, Calculator!N24, 0)</f>
        <v>0</v>
      </c>
      <c r="C22" s="75">
        <v>1</v>
      </c>
      <c r="D22" s="174">
        <f t="shared" si="12"/>
        <v>0.05</v>
      </c>
      <c r="E22" s="177">
        <f t="shared" si="49"/>
        <v>324.00000000000011</v>
      </c>
      <c r="F22" s="175">
        <f>360 * SUM(D$4:D22)</f>
        <v>342.00000000000011</v>
      </c>
      <c r="G22" s="177">
        <f t="shared" ref="G22:BR22" si="99">IF(AND(G$1&gt;=$E22,G$1&lt;=$F22),$B22,0)</f>
        <v>0</v>
      </c>
      <c r="H22" s="177">
        <f t="shared" si="99"/>
        <v>0</v>
      </c>
      <c r="I22" s="177">
        <f t="shared" si="99"/>
        <v>0</v>
      </c>
      <c r="J22" s="177">
        <f t="shared" si="99"/>
        <v>0</v>
      </c>
      <c r="K22" s="177">
        <f t="shared" si="99"/>
        <v>0</v>
      </c>
      <c r="L22" s="177">
        <f t="shared" si="99"/>
        <v>0</v>
      </c>
      <c r="M22" s="177">
        <f t="shared" si="99"/>
        <v>0</v>
      </c>
      <c r="N22" s="177">
        <f t="shared" si="99"/>
        <v>0</v>
      </c>
      <c r="O22" s="177">
        <f t="shared" si="99"/>
        <v>0</v>
      </c>
      <c r="P22" s="177">
        <f t="shared" si="99"/>
        <v>0</v>
      </c>
      <c r="Q22" s="177">
        <f t="shared" si="99"/>
        <v>0</v>
      </c>
      <c r="R22" s="177">
        <f t="shared" si="99"/>
        <v>0</v>
      </c>
      <c r="S22" s="177">
        <f t="shared" si="99"/>
        <v>0</v>
      </c>
      <c r="T22" s="177">
        <f t="shared" si="99"/>
        <v>0</v>
      </c>
      <c r="U22" s="177">
        <f t="shared" si="99"/>
        <v>0</v>
      </c>
      <c r="V22" s="177">
        <f t="shared" si="99"/>
        <v>0</v>
      </c>
      <c r="W22" s="177">
        <f t="shared" si="99"/>
        <v>0</v>
      </c>
      <c r="X22" s="177">
        <f t="shared" si="99"/>
        <v>0</v>
      </c>
      <c r="Y22" s="177">
        <f t="shared" si="99"/>
        <v>0</v>
      </c>
      <c r="Z22" s="177">
        <f t="shared" si="99"/>
        <v>0</v>
      </c>
      <c r="AA22" s="177">
        <f t="shared" si="99"/>
        <v>0</v>
      </c>
      <c r="AB22" s="177">
        <f t="shared" si="99"/>
        <v>0</v>
      </c>
      <c r="AC22" s="177">
        <f t="shared" si="99"/>
        <v>0</v>
      </c>
      <c r="AD22" s="177">
        <f t="shared" si="99"/>
        <v>0</v>
      </c>
      <c r="AE22" s="177">
        <f t="shared" si="99"/>
        <v>0</v>
      </c>
      <c r="AF22" s="177">
        <f t="shared" si="99"/>
        <v>0</v>
      </c>
      <c r="AG22" s="177">
        <f t="shared" si="99"/>
        <v>0</v>
      </c>
      <c r="AH22" s="177">
        <f t="shared" si="99"/>
        <v>0</v>
      </c>
      <c r="AI22" s="177">
        <f t="shared" si="99"/>
        <v>0</v>
      </c>
      <c r="AJ22" s="177">
        <f t="shared" si="99"/>
        <v>0</v>
      </c>
      <c r="AK22" s="177">
        <f t="shared" si="99"/>
        <v>0</v>
      </c>
      <c r="AL22" s="177">
        <f t="shared" si="99"/>
        <v>0</v>
      </c>
      <c r="AM22" s="177">
        <f t="shared" si="99"/>
        <v>0</v>
      </c>
      <c r="AN22" s="177">
        <f t="shared" si="99"/>
        <v>0</v>
      </c>
      <c r="AO22" s="177">
        <f t="shared" si="99"/>
        <v>0</v>
      </c>
      <c r="AP22" s="177">
        <f t="shared" si="99"/>
        <v>0</v>
      </c>
      <c r="AQ22" s="177">
        <f t="shared" si="99"/>
        <v>0</v>
      </c>
      <c r="AR22" s="177">
        <f t="shared" si="99"/>
        <v>0</v>
      </c>
      <c r="AS22" s="177">
        <f t="shared" si="99"/>
        <v>0</v>
      </c>
      <c r="AT22" s="177">
        <f t="shared" si="99"/>
        <v>0</v>
      </c>
      <c r="AU22" s="177">
        <f t="shared" si="99"/>
        <v>0</v>
      </c>
      <c r="AV22" s="177">
        <f t="shared" si="99"/>
        <v>0</v>
      </c>
      <c r="AW22" s="177">
        <f t="shared" si="99"/>
        <v>0</v>
      </c>
      <c r="AX22" s="177">
        <f t="shared" si="99"/>
        <v>0</v>
      </c>
      <c r="AY22" s="177">
        <f t="shared" si="99"/>
        <v>0</v>
      </c>
      <c r="AZ22" s="177">
        <f t="shared" si="99"/>
        <v>0</v>
      </c>
      <c r="BA22" s="177">
        <f t="shared" si="99"/>
        <v>0</v>
      </c>
      <c r="BB22" s="177">
        <f t="shared" si="99"/>
        <v>0</v>
      </c>
      <c r="BC22" s="177">
        <f t="shared" si="99"/>
        <v>0</v>
      </c>
      <c r="BD22" s="177">
        <f t="shared" si="99"/>
        <v>0</v>
      </c>
      <c r="BE22" s="177">
        <f t="shared" si="99"/>
        <v>0</v>
      </c>
      <c r="BF22" s="177">
        <f t="shared" si="99"/>
        <v>0</v>
      </c>
      <c r="BG22" s="177">
        <f t="shared" si="99"/>
        <v>0</v>
      </c>
      <c r="BH22" s="177">
        <f t="shared" si="99"/>
        <v>0</v>
      </c>
      <c r="BI22" s="177">
        <f t="shared" si="99"/>
        <v>0</v>
      </c>
      <c r="BJ22" s="177">
        <f t="shared" si="99"/>
        <v>0</v>
      </c>
      <c r="BK22" s="177">
        <f t="shared" si="99"/>
        <v>0</v>
      </c>
      <c r="BL22" s="177">
        <f t="shared" si="99"/>
        <v>0</v>
      </c>
      <c r="BM22" s="177">
        <f t="shared" si="99"/>
        <v>0</v>
      </c>
      <c r="BN22" s="177">
        <f t="shared" si="99"/>
        <v>0</v>
      </c>
      <c r="BO22" s="177">
        <f t="shared" si="99"/>
        <v>0</v>
      </c>
      <c r="BP22" s="177">
        <f t="shared" si="99"/>
        <v>0</v>
      </c>
      <c r="BQ22" s="177">
        <f t="shared" si="99"/>
        <v>0</v>
      </c>
      <c r="BR22" s="177">
        <f t="shared" si="99"/>
        <v>0</v>
      </c>
      <c r="BS22" s="177">
        <f t="shared" si="66"/>
        <v>0</v>
      </c>
      <c r="BT22" s="177">
        <f t="shared" si="66"/>
        <v>0</v>
      </c>
      <c r="BU22" s="177">
        <f t="shared" si="66"/>
        <v>0</v>
      </c>
      <c r="BV22" s="177">
        <f t="shared" si="66"/>
        <v>0</v>
      </c>
      <c r="BW22" s="177">
        <f t="shared" si="66"/>
        <v>0</v>
      </c>
      <c r="BX22" s="177">
        <f t="shared" si="66"/>
        <v>0</v>
      </c>
      <c r="BY22" s="177">
        <f t="shared" si="67"/>
        <v>0</v>
      </c>
      <c r="BZ22" s="177">
        <f t="shared" si="67"/>
        <v>0</v>
      </c>
      <c r="CA22" s="177">
        <f t="shared" si="67"/>
        <v>0</v>
      </c>
      <c r="CB22" s="177">
        <f t="shared" si="67"/>
        <v>0</v>
      </c>
      <c r="CC22" s="177">
        <f t="shared" si="67"/>
        <v>0</v>
      </c>
      <c r="CD22" s="177">
        <f t="shared" si="67"/>
        <v>0</v>
      </c>
      <c r="CE22" s="177">
        <f t="shared" si="67"/>
        <v>0</v>
      </c>
      <c r="CF22" s="177">
        <f t="shared" si="67"/>
        <v>0</v>
      </c>
      <c r="CG22" s="177">
        <f t="shared" si="67"/>
        <v>0</v>
      </c>
      <c r="CH22" s="177">
        <f t="shared" si="67"/>
        <v>0</v>
      </c>
      <c r="CI22" s="177">
        <f t="shared" si="68"/>
        <v>0</v>
      </c>
      <c r="CJ22" s="177">
        <f t="shared" si="68"/>
        <v>0</v>
      </c>
      <c r="CK22" s="177">
        <f t="shared" si="68"/>
        <v>0</v>
      </c>
      <c r="CL22" s="177">
        <f t="shared" si="68"/>
        <v>0</v>
      </c>
      <c r="CM22" s="177">
        <f t="shared" si="68"/>
        <v>0</v>
      </c>
      <c r="CN22" s="177">
        <f t="shared" si="68"/>
        <v>0</v>
      </c>
      <c r="CO22" s="177">
        <f t="shared" si="68"/>
        <v>0</v>
      </c>
      <c r="CP22" s="177">
        <f t="shared" si="68"/>
        <v>0</v>
      </c>
      <c r="CQ22" s="177">
        <f t="shared" si="68"/>
        <v>0</v>
      </c>
      <c r="CR22" s="177">
        <f t="shared" si="68"/>
        <v>0</v>
      </c>
      <c r="CS22" s="177">
        <f t="shared" si="69"/>
        <v>0</v>
      </c>
      <c r="CT22" s="177">
        <f t="shared" si="69"/>
        <v>0</v>
      </c>
      <c r="CU22" s="177">
        <f t="shared" si="69"/>
        <v>0</v>
      </c>
      <c r="CV22" s="177">
        <f t="shared" si="69"/>
        <v>0</v>
      </c>
      <c r="CW22" s="177">
        <f t="shared" si="69"/>
        <v>0</v>
      </c>
      <c r="CX22" s="177">
        <f t="shared" si="69"/>
        <v>0</v>
      </c>
      <c r="CY22" s="177">
        <f t="shared" si="69"/>
        <v>0</v>
      </c>
      <c r="CZ22" s="177">
        <f t="shared" si="69"/>
        <v>0</v>
      </c>
      <c r="DA22" s="177">
        <f t="shared" si="69"/>
        <v>0</v>
      </c>
      <c r="DB22" s="177">
        <f t="shared" si="69"/>
        <v>0</v>
      </c>
      <c r="DC22" s="177">
        <f t="shared" si="70"/>
        <v>0</v>
      </c>
      <c r="DD22" s="177">
        <f t="shared" si="70"/>
        <v>0</v>
      </c>
      <c r="DE22" s="177">
        <f t="shared" si="70"/>
        <v>0</v>
      </c>
      <c r="DF22" s="177">
        <f t="shared" si="70"/>
        <v>0</v>
      </c>
      <c r="DG22" s="177">
        <f t="shared" si="70"/>
        <v>0</v>
      </c>
      <c r="DH22" s="177">
        <f t="shared" si="70"/>
        <v>0</v>
      </c>
      <c r="DI22" s="177">
        <f t="shared" si="70"/>
        <v>0</v>
      </c>
      <c r="DJ22" s="177">
        <f t="shared" si="70"/>
        <v>0</v>
      </c>
      <c r="DK22" s="177">
        <f t="shared" si="70"/>
        <v>0</v>
      </c>
      <c r="DL22" s="177">
        <f t="shared" si="70"/>
        <v>0</v>
      </c>
      <c r="DM22" s="177">
        <f t="shared" si="71"/>
        <v>0</v>
      </c>
      <c r="DN22" s="177">
        <f t="shared" si="71"/>
        <v>0</v>
      </c>
      <c r="DO22" s="177">
        <f t="shared" si="71"/>
        <v>0</v>
      </c>
      <c r="DP22" s="177">
        <f t="shared" si="71"/>
        <v>0</v>
      </c>
      <c r="DQ22" s="177">
        <f t="shared" si="71"/>
        <v>0</v>
      </c>
      <c r="DR22" s="177">
        <f t="shared" si="71"/>
        <v>0</v>
      </c>
      <c r="DS22" s="177">
        <f t="shared" si="71"/>
        <v>0</v>
      </c>
      <c r="DT22" s="177">
        <f t="shared" si="71"/>
        <v>0</v>
      </c>
      <c r="DU22" s="177">
        <f t="shared" si="71"/>
        <v>0</v>
      </c>
      <c r="DV22" s="177">
        <f t="shared" si="71"/>
        <v>0</v>
      </c>
      <c r="DW22" s="177">
        <f t="shared" si="72"/>
        <v>0</v>
      </c>
      <c r="DX22" s="177">
        <f t="shared" si="72"/>
        <v>0</v>
      </c>
      <c r="DY22" s="177">
        <f t="shared" si="72"/>
        <v>0</v>
      </c>
      <c r="DZ22" s="177">
        <f t="shared" si="72"/>
        <v>0</v>
      </c>
      <c r="EA22" s="177">
        <f t="shared" si="72"/>
        <v>0</v>
      </c>
      <c r="EB22" s="177">
        <f t="shared" si="72"/>
        <v>0</v>
      </c>
      <c r="EC22" s="177">
        <f t="shared" si="72"/>
        <v>0</v>
      </c>
      <c r="ED22" s="177">
        <f t="shared" si="72"/>
        <v>0</v>
      </c>
      <c r="EE22" s="177">
        <f t="shared" si="72"/>
        <v>0</v>
      </c>
      <c r="EF22" s="177">
        <f t="shared" si="72"/>
        <v>0</v>
      </c>
      <c r="EG22" s="177">
        <f t="shared" si="73"/>
        <v>0</v>
      </c>
      <c r="EH22" s="177">
        <f t="shared" si="73"/>
        <v>0</v>
      </c>
      <c r="EI22" s="177">
        <f t="shared" si="73"/>
        <v>0</v>
      </c>
      <c r="EJ22" s="177">
        <f t="shared" si="73"/>
        <v>0</v>
      </c>
      <c r="EK22" s="177">
        <f t="shared" si="73"/>
        <v>0</v>
      </c>
      <c r="EL22" s="177">
        <f t="shared" si="73"/>
        <v>0</v>
      </c>
      <c r="EM22" s="177">
        <f t="shared" si="73"/>
        <v>0</v>
      </c>
      <c r="EN22" s="177">
        <f t="shared" si="73"/>
        <v>0</v>
      </c>
      <c r="EO22" s="177">
        <f t="shared" si="73"/>
        <v>0</v>
      </c>
      <c r="EP22" s="177">
        <f t="shared" si="73"/>
        <v>0</v>
      </c>
      <c r="EQ22" s="177">
        <f t="shared" si="74"/>
        <v>0</v>
      </c>
      <c r="ER22" s="177">
        <f t="shared" si="74"/>
        <v>0</v>
      </c>
      <c r="ES22" s="177">
        <f t="shared" si="74"/>
        <v>0</v>
      </c>
      <c r="ET22" s="177">
        <f t="shared" si="74"/>
        <v>0</v>
      </c>
      <c r="EU22" s="177">
        <f t="shared" si="74"/>
        <v>0</v>
      </c>
      <c r="EV22" s="177">
        <f t="shared" si="74"/>
        <v>0</v>
      </c>
      <c r="EW22" s="177">
        <f t="shared" si="74"/>
        <v>0</v>
      </c>
      <c r="EX22" s="177">
        <f t="shared" si="74"/>
        <v>0</v>
      </c>
      <c r="EY22" s="177">
        <f t="shared" si="74"/>
        <v>0</v>
      </c>
      <c r="EZ22" s="177">
        <f t="shared" si="74"/>
        <v>0</v>
      </c>
      <c r="FA22" s="177">
        <f t="shared" si="75"/>
        <v>0</v>
      </c>
      <c r="FB22" s="177">
        <f t="shared" si="75"/>
        <v>0</v>
      </c>
      <c r="FC22" s="177">
        <f t="shared" si="75"/>
        <v>0</v>
      </c>
      <c r="FD22" s="177">
        <f t="shared" si="75"/>
        <v>0</v>
      </c>
      <c r="FE22" s="177">
        <f t="shared" si="75"/>
        <v>0</v>
      </c>
      <c r="FF22" s="177">
        <f t="shared" si="75"/>
        <v>0</v>
      </c>
      <c r="FG22" s="177">
        <f t="shared" si="75"/>
        <v>0</v>
      </c>
      <c r="FH22" s="177">
        <f t="shared" si="75"/>
        <v>0</v>
      </c>
      <c r="FI22" s="177">
        <f t="shared" si="75"/>
        <v>0</v>
      </c>
      <c r="FJ22" s="177">
        <f t="shared" si="75"/>
        <v>0</v>
      </c>
      <c r="FK22" s="177">
        <f t="shared" si="76"/>
        <v>0</v>
      </c>
      <c r="FL22" s="177">
        <f t="shared" si="76"/>
        <v>0</v>
      </c>
      <c r="FM22" s="177">
        <f t="shared" si="76"/>
        <v>0</v>
      </c>
      <c r="FN22" s="177">
        <f t="shared" si="76"/>
        <v>0</v>
      </c>
      <c r="FO22" s="177">
        <f t="shared" si="76"/>
        <v>0</v>
      </c>
      <c r="FP22" s="177">
        <f t="shared" si="76"/>
        <v>0</v>
      </c>
      <c r="FQ22" s="177">
        <f t="shared" si="76"/>
        <v>0</v>
      </c>
      <c r="FR22" s="177">
        <f t="shared" si="76"/>
        <v>0</v>
      </c>
      <c r="FS22" s="177">
        <f t="shared" si="76"/>
        <v>0</v>
      </c>
      <c r="FT22" s="177">
        <f t="shared" si="76"/>
        <v>0</v>
      </c>
      <c r="FU22" s="177">
        <f t="shared" si="77"/>
        <v>0</v>
      </c>
      <c r="FV22" s="177">
        <f t="shared" si="77"/>
        <v>0</v>
      </c>
      <c r="FW22" s="177">
        <f t="shared" si="77"/>
        <v>0</v>
      </c>
      <c r="FX22" s="177">
        <f t="shared" si="77"/>
        <v>0</v>
      </c>
      <c r="FY22" s="177">
        <f t="shared" si="77"/>
        <v>0</v>
      </c>
      <c r="FZ22" s="177">
        <f t="shared" si="77"/>
        <v>0</v>
      </c>
      <c r="GA22" s="177">
        <f t="shared" si="77"/>
        <v>0</v>
      </c>
      <c r="GB22" s="177">
        <f t="shared" si="77"/>
        <v>0</v>
      </c>
      <c r="GC22" s="177">
        <f t="shared" si="77"/>
        <v>0</v>
      </c>
      <c r="GD22" s="177">
        <f t="shared" si="77"/>
        <v>0</v>
      </c>
      <c r="GE22" s="177">
        <f t="shared" si="78"/>
        <v>0</v>
      </c>
      <c r="GF22" s="177">
        <f t="shared" si="78"/>
        <v>0</v>
      </c>
      <c r="GG22" s="177">
        <f t="shared" si="78"/>
        <v>0</v>
      </c>
      <c r="GH22" s="177">
        <f t="shared" si="78"/>
        <v>0</v>
      </c>
      <c r="GI22" s="177">
        <f t="shared" si="78"/>
        <v>0</v>
      </c>
      <c r="GJ22" s="177">
        <f t="shared" si="78"/>
        <v>0</v>
      </c>
      <c r="GK22" s="177">
        <f t="shared" si="78"/>
        <v>0</v>
      </c>
      <c r="GL22" s="177">
        <f t="shared" si="78"/>
        <v>0</v>
      </c>
      <c r="GM22" s="177">
        <f t="shared" si="78"/>
        <v>0</v>
      </c>
      <c r="GN22" s="177">
        <f t="shared" si="78"/>
        <v>0</v>
      </c>
      <c r="GO22" s="177">
        <f t="shared" si="79"/>
        <v>0</v>
      </c>
      <c r="GP22" s="177">
        <f t="shared" si="79"/>
        <v>0</v>
      </c>
      <c r="GQ22" s="177">
        <f t="shared" si="79"/>
        <v>0</v>
      </c>
      <c r="GR22" s="177">
        <f t="shared" si="79"/>
        <v>0</v>
      </c>
      <c r="GS22" s="177">
        <f t="shared" si="79"/>
        <v>0</v>
      </c>
      <c r="GT22" s="177">
        <f t="shared" si="79"/>
        <v>0</v>
      </c>
      <c r="GU22" s="177">
        <f t="shared" si="79"/>
        <v>0</v>
      </c>
      <c r="GV22" s="177">
        <f t="shared" si="79"/>
        <v>0</v>
      </c>
      <c r="GW22" s="177">
        <f t="shared" si="79"/>
        <v>0</v>
      </c>
      <c r="GX22" s="177">
        <f t="shared" si="79"/>
        <v>0</v>
      </c>
      <c r="GY22" s="177">
        <f t="shared" si="80"/>
        <v>0</v>
      </c>
      <c r="GZ22" s="177">
        <f t="shared" si="80"/>
        <v>0</v>
      </c>
      <c r="HA22" s="177">
        <f t="shared" si="80"/>
        <v>0</v>
      </c>
      <c r="HB22" s="177">
        <f t="shared" si="80"/>
        <v>0</v>
      </c>
      <c r="HC22" s="177">
        <f t="shared" si="80"/>
        <v>0</v>
      </c>
      <c r="HD22" s="177">
        <f t="shared" si="80"/>
        <v>0</v>
      </c>
      <c r="HE22" s="177">
        <f t="shared" si="80"/>
        <v>0</v>
      </c>
      <c r="HF22" s="177">
        <f t="shared" si="80"/>
        <v>0</v>
      </c>
      <c r="HG22" s="177">
        <f t="shared" si="80"/>
        <v>0</v>
      </c>
      <c r="HH22" s="177">
        <f t="shared" si="80"/>
        <v>0</v>
      </c>
      <c r="HI22" s="177">
        <f t="shared" si="81"/>
        <v>0</v>
      </c>
      <c r="HJ22" s="177">
        <f t="shared" si="81"/>
        <v>0</v>
      </c>
      <c r="HK22" s="177">
        <f t="shared" si="81"/>
        <v>0</v>
      </c>
      <c r="HL22" s="177">
        <f t="shared" si="81"/>
        <v>0</v>
      </c>
      <c r="HM22" s="177">
        <f t="shared" si="81"/>
        <v>0</v>
      </c>
      <c r="HN22" s="177">
        <f t="shared" si="81"/>
        <v>0</v>
      </c>
      <c r="HO22" s="177">
        <f t="shared" si="81"/>
        <v>0</v>
      </c>
      <c r="HP22" s="177">
        <f t="shared" si="81"/>
        <v>0</v>
      </c>
      <c r="HQ22" s="177">
        <f t="shared" si="81"/>
        <v>0</v>
      </c>
      <c r="HR22" s="177">
        <f t="shared" si="81"/>
        <v>0</v>
      </c>
      <c r="HS22" s="177">
        <f t="shared" si="82"/>
        <v>0</v>
      </c>
      <c r="HT22" s="177">
        <f t="shared" si="82"/>
        <v>0</v>
      </c>
      <c r="HU22" s="177">
        <f t="shared" si="82"/>
        <v>0</v>
      </c>
      <c r="HV22" s="177">
        <f t="shared" si="82"/>
        <v>0</v>
      </c>
      <c r="HW22" s="177">
        <f t="shared" si="82"/>
        <v>0</v>
      </c>
      <c r="HX22" s="177">
        <f t="shared" si="82"/>
        <v>0</v>
      </c>
      <c r="HY22" s="177">
        <f t="shared" si="82"/>
        <v>0</v>
      </c>
      <c r="HZ22" s="177">
        <f t="shared" si="82"/>
        <v>0</v>
      </c>
      <c r="IA22" s="177">
        <f t="shared" si="82"/>
        <v>0</v>
      </c>
      <c r="IB22" s="177">
        <f t="shared" si="82"/>
        <v>0</v>
      </c>
      <c r="IC22" s="177">
        <f t="shared" si="83"/>
        <v>0</v>
      </c>
      <c r="ID22" s="177">
        <f t="shared" si="83"/>
        <v>0</v>
      </c>
      <c r="IE22" s="177">
        <f t="shared" si="83"/>
        <v>0</v>
      </c>
      <c r="IF22" s="177">
        <f t="shared" si="83"/>
        <v>0</v>
      </c>
      <c r="IG22" s="177">
        <f t="shared" si="83"/>
        <v>0</v>
      </c>
      <c r="IH22" s="177">
        <f t="shared" si="83"/>
        <v>0</v>
      </c>
      <c r="II22" s="177">
        <f t="shared" si="83"/>
        <v>0</v>
      </c>
      <c r="IJ22" s="177">
        <f t="shared" si="83"/>
        <v>0</v>
      </c>
      <c r="IK22" s="177">
        <f t="shared" si="83"/>
        <v>0</v>
      </c>
      <c r="IL22" s="177">
        <f t="shared" si="83"/>
        <v>0</v>
      </c>
      <c r="IM22" s="177">
        <f t="shared" si="84"/>
        <v>0</v>
      </c>
      <c r="IN22" s="177">
        <f t="shared" si="84"/>
        <v>0</v>
      </c>
      <c r="IO22" s="177">
        <f t="shared" si="84"/>
        <v>0</v>
      </c>
      <c r="IP22" s="177">
        <f t="shared" si="84"/>
        <v>0</v>
      </c>
      <c r="IQ22" s="177">
        <f t="shared" si="84"/>
        <v>0</v>
      </c>
      <c r="IR22" s="177">
        <f t="shared" si="84"/>
        <v>0</v>
      </c>
      <c r="IS22" s="177">
        <f t="shared" si="84"/>
        <v>0</v>
      </c>
      <c r="IT22" s="177">
        <f t="shared" si="84"/>
        <v>0</v>
      </c>
      <c r="IU22" s="177">
        <f t="shared" si="84"/>
        <v>0</v>
      </c>
      <c r="IV22" s="177">
        <f t="shared" si="84"/>
        <v>0</v>
      </c>
      <c r="IW22" s="177">
        <f t="shared" si="85"/>
        <v>0</v>
      </c>
      <c r="IX22" s="177">
        <f t="shared" si="85"/>
        <v>0</v>
      </c>
      <c r="IY22" s="177">
        <f t="shared" si="85"/>
        <v>0</v>
      </c>
      <c r="IZ22" s="177">
        <f t="shared" si="85"/>
        <v>0</v>
      </c>
      <c r="JA22" s="177">
        <f t="shared" si="85"/>
        <v>0</v>
      </c>
      <c r="JB22" s="177">
        <f t="shared" si="85"/>
        <v>0</v>
      </c>
      <c r="JC22" s="177">
        <f t="shared" si="85"/>
        <v>0</v>
      </c>
      <c r="JD22" s="177">
        <f t="shared" si="85"/>
        <v>0</v>
      </c>
      <c r="JE22" s="177">
        <f t="shared" si="85"/>
        <v>0</v>
      </c>
      <c r="JF22" s="177">
        <f t="shared" si="85"/>
        <v>0</v>
      </c>
      <c r="JG22" s="177">
        <f t="shared" si="86"/>
        <v>0</v>
      </c>
      <c r="JH22" s="177">
        <f t="shared" si="86"/>
        <v>0</v>
      </c>
      <c r="JI22" s="177">
        <f t="shared" si="86"/>
        <v>0</v>
      </c>
      <c r="JJ22" s="177">
        <f t="shared" si="86"/>
        <v>0</v>
      </c>
      <c r="JK22" s="177">
        <f t="shared" si="86"/>
        <v>0</v>
      </c>
      <c r="JL22" s="177">
        <f t="shared" si="86"/>
        <v>0</v>
      </c>
      <c r="JM22" s="177">
        <f t="shared" si="86"/>
        <v>0</v>
      </c>
      <c r="JN22" s="177">
        <f t="shared" si="86"/>
        <v>0</v>
      </c>
      <c r="JO22" s="177">
        <f t="shared" si="86"/>
        <v>0</v>
      </c>
      <c r="JP22" s="177">
        <f t="shared" si="86"/>
        <v>0</v>
      </c>
      <c r="JQ22" s="177">
        <f t="shared" si="87"/>
        <v>0</v>
      </c>
      <c r="JR22" s="177">
        <f t="shared" si="87"/>
        <v>0</v>
      </c>
      <c r="JS22" s="177">
        <f t="shared" si="87"/>
        <v>0</v>
      </c>
      <c r="JT22" s="177">
        <f t="shared" si="87"/>
        <v>0</v>
      </c>
      <c r="JU22" s="177">
        <f t="shared" si="87"/>
        <v>0</v>
      </c>
      <c r="JV22" s="177">
        <f t="shared" si="87"/>
        <v>0</v>
      </c>
      <c r="JW22" s="177">
        <f t="shared" si="87"/>
        <v>0</v>
      </c>
      <c r="JX22" s="177">
        <f t="shared" si="87"/>
        <v>0</v>
      </c>
      <c r="JY22" s="177">
        <f t="shared" si="87"/>
        <v>0</v>
      </c>
      <c r="JZ22" s="177">
        <f t="shared" si="87"/>
        <v>0</v>
      </c>
      <c r="KA22" s="177">
        <f t="shared" si="88"/>
        <v>0</v>
      </c>
      <c r="KB22" s="177">
        <f t="shared" si="88"/>
        <v>0</v>
      </c>
      <c r="KC22" s="177">
        <f t="shared" si="88"/>
        <v>0</v>
      </c>
      <c r="KD22" s="177">
        <f t="shared" si="88"/>
        <v>0</v>
      </c>
      <c r="KE22" s="177">
        <f t="shared" si="88"/>
        <v>0</v>
      </c>
      <c r="KF22" s="177">
        <f t="shared" si="88"/>
        <v>0</v>
      </c>
      <c r="KG22" s="177">
        <f t="shared" si="88"/>
        <v>0</v>
      </c>
      <c r="KH22" s="177">
        <f t="shared" si="88"/>
        <v>0</v>
      </c>
      <c r="KI22" s="177">
        <f t="shared" si="88"/>
        <v>0</v>
      </c>
      <c r="KJ22" s="177">
        <f t="shared" si="88"/>
        <v>0</v>
      </c>
      <c r="KK22" s="177">
        <f t="shared" si="89"/>
        <v>0</v>
      </c>
      <c r="KL22" s="177">
        <f t="shared" si="89"/>
        <v>0</v>
      </c>
      <c r="KM22" s="177">
        <f t="shared" si="89"/>
        <v>0</v>
      </c>
      <c r="KN22" s="177">
        <f t="shared" si="89"/>
        <v>0</v>
      </c>
      <c r="KO22" s="177">
        <f t="shared" si="89"/>
        <v>0</v>
      </c>
      <c r="KP22" s="177">
        <f t="shared" si="89"/>
        <v>0</v>
      </c>
      <c r="KQ22" s="177">
        <f t="shared" si="89"/>
        <v>0</v>
      </c>
      <c r="KR22" s="177">
        <f t="shared" si="89"/>
        <v>0</v>
      </c>
      <c r="KS22" s="177">
        <f t="shared" si="89"/>
        <v>0</v>
      </c>
      <c r="KT22" s="177">
        <f t="shared" si="89"/>
        <v>0</v>
      </c>
      <c r="KU22" s="177">
        <f t="shared" si="90"/>
        <v>0</v>
      </c>
      <c r="KV22" s="177">
        <f t="shared" si="90"/>
        <v>0</v>
      </c>
      <c r="KW22" s="177">
        <f t="shared" si="90"/>
        <v>0</v>
      </c>
      <c r="KX22" s="177">
        <f t="shared" si="90"/>
        <v>0</v>
      </c>
      <c r="KY22" s="177">
        <f t="shared" si="90"/>
        <v>0</v>
      </c>
      <c r="KZ22" s="177">
        <f t="shared" si="90"/>
        <v>0</v>
      </c>
      <c r="LA22" s="177">
        <f t="shared" si="90"/>
        <v>0</v>
      </c>
      <c r="LB22" s="177">
        <f t="shared" si="90"/>
        <v>0</v>
      </c>
      <c r="LC22" s="177">
        <f t="shared" si="90"/>
        <v>0</v>
      </c>
      <c r="LD22" s="177">
        <f t="shared" si="90"/>
        <v>0</v>
      </c>
      <c r="LE22" s="177">
        <f t="shared" si="91"/>
        <v>0</v>
      </c>
      <c r="LF22" s="177">
        <f t="shared" si="91"/>
        <v>0</v>
      </c>
      <c r="LG22" s="177">
        <f t="shared" si="91"/>
        <v>0</v>
      </c>
      <c r="LH22" s="177">
        <f t="shared" si="91"/>
        <v>0</v>
      </c>
      <c r="LI22" s="177">
        <f t="shared" si="91"/>
        <v>0</v>
      </c>
      <c r="LJ22" s="177">
        <f t="shared" si="91"/>
        <v>0</v>
      </c>
      <c r="LK22" s="177">
        <f t="shared" si="91"/>
        <v>0</v>
      </c>
      <c r="LL22" s="177">
        <f t="shared" si="91"/>
        <v>0</v>
      </c>
      <c r="LM22" s="177">
        <f t="shared" si="91"/>
        <v>0</v>
      </c>
      <c r="LN22" s="177">
        <f t="shared" si="91"/>
        <v>0</v>
      </c>
      <c r="LO22" s="177">
        <f t="shared" si="92"/>
        <v>0</v>
      </c>
      <c r="LP22" s="177">
        <f t="shared" si="92"/>
        <v>0</v>
      </c>
      <c r="LQ22" s="177">
        <f t="shared" si="92"/>
        <v>0</v>
      </c>
      <c r="LR22" s="177">
        <f t="shared" si="92"/>
        <v>0</v>
      </c>
      <c r="LS22" s="177">
        <f t="shared" si="92"/>
        <v>0</v>
      </c>
      <c r="LT22" s="177">
        <f t="shared" si="92"/>
        <v>0</v>
      </c>
      <c r="LU22" s="177">
        <f t="shared" si="92"/>
        <v>0</v>
      </c>
      <c r="LV22" s="177">
        <f t="shared" si="92"/>
        <v>0</v>
      </c>
      <c r="LW22" s="177">
        <f t="shared" si="92"/>
        <v>0</v>
      </c>
      <c r="LX22" s="177">
        <f t="shared" si="92"/>
        <v>0</v>
      </c>
      <c r="LY22" s="177">
        <f t="shared" si="93"/>
        <v>0</v>
      </c>
      <c r="LZ22" s="177">
        <f t="shared" si="93"/>
        <v>0</v>
      </c>
      <c r="MA22" s="177">
        <f t="shared" si="93"/>
        <v>0</v>
      </c>
      <c r="MB22" s="177">
        <f t="shared" si="93"/>
        <v>0</v>
      </c>
      <c r="MC22" s="177">
        <f t="shared" si="93"/>
        <v>0</v>
      </c>
      <c r="MD22" s="177">
        <f t="shared" si="93"/>
        <v>0</v>
      </c>
      <c r="ME22" s="177">
        <f t="shared" si="93"/>
        <v>0</v>
      </c>
      <c r="MF22" s="177">
        <f t="shared" si="93"/>
        <v>0</v>
      </c>
      <c r="MG22" s="177">
        <f t="shared" si="93"/>
        <v>0</v>
      </c>
      <c r="MH22" s="177">
        <f t="shared" si="93"/>
        <v>0</v>
      </c>
      <c r="MI22" s="177">
        <f t="shared" si="94"/>
        <v>0</v>
      </c>
      <c r="MJ22" s="177">
        <f t="shared" si="94"/>
        <v>0</v>
      </c>
      <c r="MK22" s="177">
        <f t="shared" si="94"/>
        <v>0</v>
      </c>
      <c r="ML22" s="177">
        <f t="shared" si="94"/>
        <v>0</v>
      </c>
      <c r="MM22" s="177">
        <f t="shared" si="94"/>
        <v>0</v>
      </c>
      <c r="MN22" s="177">
        <f t="shared" si="94"/>
        <v>0</v>
      </c>
      <c r="MO22" s="177">
        <f t="shared" si="94"/>
        <v>0</v>
      </c>
      <c r="MP22" s="177">
        <f t="shared" si="94"/>
        <v>0</v>
      </c>
      <c r="MQ22" s="177">
        <f t="shared" si="94"/>
        <v>0</v>
      </c>
      <c r="MR22" s="177">
        <f t="shared" si="94"/>
        <v>0</v>
      </c>
      <c r="MS22" s="177">
        <f t="shared" si="95"/>
        <v>0</v>
      </c>
      <c r="MT22" s="177">
        <f t="shared" si="95"/>
        <v>0</v>
      </c>
      <c r="MU22" s="177">
        <f t="shared" si="95"/>
        <v>0</v>
      </c>
      <c r="MV22" s="177">
        <f t="shared" si="95"/>
        <v>0</v>
      </c>
      <c r="MW22" s="177">
        <f t="shared" si="95"/>
        <v>0</v>
      </c>
      <c r="MX22" s="177">
        <f t="shared" si="95"/>
        <v>0</v>
      </c>
      <c r="MY22" s="177">
        <f t="shared" si="95"/>
        <v>0</v>
      </c>
      <c r="MZ22" s="177">
        <f t="shared" si="95"/>
        <v>0</v>
      </c>
      <c r="NA22" s="177">
        <f t="shared" si="95"/>
        <v>0</v>
      </c>
      <c r="NB22" s="177">
        <f t="shared" si="95"/>
        <v>0</v>
      </c>
      <c r="NC22" s="177">
        <f t="shared" si="95"/>
        <v>0</v>
      </c>
      <c r="ND22" s="177">
        <f t="shared" si="95"/>
        <v>0</v>
      </c>
    </row>
    <row r="23" spans="1:368" ht="18" thickBot="1" x14ac:dyDescent="0.35">
      <c r="A23" s="187" t="s">
        <v>136</v>
      </c>
      <c r="B23" s="143">
        <f>IF(Calculator!C51=0, Calculator!N50, 0)</f>
        <v>0</v>
      </c>
      <c r="C23" s="75">
        <v>1</v>
      </c>
      <c r="D23" s="174">
        <f t="shared" si="12"/>
        <v>0.05</v>
      </c>
      <c r="E23" s="177">
        <f t="shared" si="49"/>
        <v>342.00000000000011</v>
      </c>
      <c r="F23" s="175">
        <f>360 * SUM(D$4:D23)</f>
        <v>360.00000000000006</v>
      </c>
      <c r="G23" s="177">
        <f t="shared" si="60"/>
        <v>0</v>
      </c>
      <c r="H23" s="177">
        <f t="shared" si="60"/>
        <v>0</v>
      </c>
      <c r="I23" s="177">
        <f t="shared" si="60"/>
        <v>0</v>
      </c>
      <c r="J23" s="177">
        <f t="shared" si="60"/>
        <v>0</v>
      </c>
      <c r="K23" s="177">
        <f t="shared" si="60"/>
        <v>0</v>
      </c>
      <c r="L23" s="177">
        <f t="shared" si="60"/>
        <v>0</v>
      </c>
      <c r="M23" s="177">
        <f t="shared" si="60"/>
        <v>0</v>
      </c>
      <c r="N23" s="177">
        <f t="shared" si="60"/>
        <v>0</v>
      </c>
      <c r="O23" s="177">
        <f t="shared" si="60"/>
        <v>0</v>
      </c>
      <c r="P23" s="177">
        <f t="shared" si="60"/>
        <v>0</v>
      </c>
      <c r="Q23" s="177">
        <f t="shared" si="61"/>
        <v>0</v>
      </c>
      <c r="R23" s="177">
        <f t="shared" si="61"/>
        <v>0</v>
      </c>
      <c r="S23" s="177">
        <f t="shared" si="61"/>
        <v>0</v>
      </c>
      <c r="T23" s="177">
        <f t="shared" si="61"/>
        <v>0</v>
      </c>
      <c r="U23" s="177">
        <f t="shared" si="61"/>
        <v>0</v>
      </c>
      <c r="V23" s="177">
        <f t="shared" si="61"/>
        <v>0</v>
      </c>
      <c r="W23" s="177">
        <f t="shared" si="61"/>
        <v>0</v>
      </c>
      <c r="X23" s="177">
        <f t="shared" si="61"/>
        <v>0</v>
      </c>
      <c r="Y23" s="177">
        <f t="shared" si="61"/>
        <v>0</v>
      </c>
      <c r="Z23" s="177">
        <f t="shared" si="61"/>
        <v>0</v>
      </c>
      <c r="AA23" s="177">
        <f t="shared" si="62"/>
        <v>0</v>
      </c>
      <c r="AB23" s="177">
        <f t="shared" si="62"/>
        <v>0</v>
      </c>
      <c r="AC23" s="177">
        <f t="shared" si="62"/>
        <v>0</v>
      </c>
      <c r="AD23" s="177">
        <f t="shared" si="62"/>
        <v>0</v>
      </c>
      <c r="AE23" s="177">
        <f t="shared" si="62"/>
        <v>0</v>
      </c>
      <c r="AF23" s="177">
        <f t="shared" si="62"/>
        <v>0</v>
      </c>
      <c r="AG23" s="177">
        <f t="shared" si="62"/>
        <v>0</v>
      </c>
      <c r="AH23" s="177">
        <f t="shared" si="62"/>
        <v>0</v>
      </c>
      <c r="AI23" s="177">
        <f t="shared" si="62"/>
        <v>0</v>
      </c>
      <c r="AJ23" s="177">
        <f t="shared" si="62"/>
        <v>0</v>
      </c>
      <c r="AK23" s="177">
        <f t="shared" si="63"/>
        <v>0</v>
      </c>
      <c r="AL23" s="177">
        <f t="shared" si="63"/>
        <v>0</v>
      </c>
      <c r="AM23" s="177">
        <f t="shared" si="63"/>
        <v>0</v>
      </c>
      <c r="AN23" s="177">
        <f t="shared" si="63"/>
        <v>0</v>
      </c>
      <c r="AO23" s="177">
        <f t="shared" si="63"/>
        <v>0</v>
      </c>
      <c r="AP23" s="177">
        <f t="shared" si="63"/>
        <v>0</v>
      </c>
      <c r="AQ23" s="177">
        <f t="shared" si="63"/>
        <v>0</v>
      </c>
      <c r="AR23" s="177">
        <f t="shared" si="63"/>
        <v>0</v>
      </c>
      <c r="AS23" s="177">
        <f t="shared" si="63"/>
        <v>0</v>
      </c>
      <c r="AT23" s="177">
        <f t="shared" si="63"/>
        <v>0</v>
      </c>
      <c r="AU23" s="177">
        <f t="shared" si="64"/>
        <v>0</v>
      </c>
      <c r="AV23" s="177">
        <f t="shared" si="64"/>
        <v>0</v>
      </c>
      <c r="AW23" s="177">
        <f t="shared" si="64"/>
        <v>0</v>
      </c>
      <c r="AX23" s="177">
        <f t="shared" si="64"/>
        <v>0</v>
      </c>
      <c r="AY23" s="177">
        <f t="shared" si="64"/>
        <v>0</v>
      </c>
      <c r="AZ23" s="177">
        <f t="shared" si="64"/>
        <v>0</v>
      </c>
      <c r="BA23" s="177">
        <f t="shared" si="64"/>
        <v>0</v>
      </c>
      <c r="BB23" s="177">
        <f t="shared" si="64"/>
        <v>0</v>
      </c>
      <c r="BC23" s="177">
        <f t="shared" si="64"/>
        <v>0</v>
      </c>
      <c r="BD23" s="177">
        <f t="shared" si="64"/>
        <v>0</v>
      </c>
      <c r="BE23" s="177">
        <f t="shared" si="65"/>
        <v>0</v>
      </c>
      <c r="BF23" s="177">
        <f t="shared" si="65"/>
        <v>0</v>
      </c>
      <c r="BG23" s="177">
        <f t="shared" si="65"/>
        <v>0</v>
      </c>
      <c r="BH23" s="177">
        <f t="shared" si="65"/>
        <v>0</v>
      </c>
      <c r="BI23" s="177">
        <f t="shared" si="65"/>
        <v>0</v>
      </c>
      <c r="BJ23" s="177">
        <f t="shared" si="65"/>
        <v>0</v>
      </c>
      <c r="BK23" s="177">
        <f t="shared" si="65"/>
        <v>0</v>
      </c>
      <c r="BL23" s="177">
        <f t="shared" si="65"/>
        <v>0</v>
      </c>
      <c r="BM23" s="177">
        <f t="shared" si="65"/>
        <v>0</v>
      </c>
      <c r="BN23" s="177">
        <f t="shared" si="65"/>
        <v>0</v>
      </c>
      <c r="BO23" s="177">
        <f t="shared" si="66"/>
        <v>0</v>
      </c>
      <c r="BP23" s="177">
        <f t="shared" si="66"/>
        <v>0</v>
      </c>
      <c r="BQ23" s="177">
        <f t="shared" si="66"/>
        <v>0</v>
      </c>
      <c r="BR23" s="177">
        <f t="shared" si="66"/>
        <v>0</v>
      </c>
      <c r="BS23" s="177">
        <f t="shared" si="66"/>
        <v>0</v>
      </c>
      <c r="BT23" s="177">
        <f t="shared" si="66"/>
        <v>0</v>
      </c>
      <c r="BU23" s="177">
        <f t="shared" si="66"/>
        <v>0</v>
      </c>
      <c r="BV23" s="177">
        <f t="shared" si="66"/>
        <v>0</v>
      </c>
      <c r="BW23" s="177">
        <f t="shared" si="66"/>
        <v>0</v>
      </c>
      <c r="BX23" s="177">
        <f t="shared" si="66"/>
        <v>0</v>
      </c>
      <c r="BY23" s="177">
        <f t="shared" si="67"/>
        <v>0</v>
      </c>
      <c r="BZ23" s="177">
        <f t="shared" si="67"/>
        <v>0</v>
      </c>
      <c r="CA23" s="177">
        <f t="shared" si="67"/>
        <v>0</v>
      </c>
      <c r="CB23" s="177">
        <f t="shared" si="67"/>
        <v>0</v>
      </c>
      <c r="CC23" s="177">
        <f t="shared" si="67"/>
        <v>0</v>
      </c>
      <c r="CD23" s="177">
        <f t="shared" si="67"/>
        <v>0</v>
      </c>
      <c r="CE23" s="177">
        <f t="shared" si="67"/>
        <v>0</v>
      </c>
      <c r="CF23" s="177">
        <f t="shared" si="67"/>
        <v>0</v>
      </c>
      <c r="CG23" s="177">
        <f t="shared" si="67"/>
        <v>0</v>
      </c>
      <c r="CH23" s="177">
        <f t="shared" si="67"/>
        <v>0</v>
      </c>
      <c r="CI23" s="177">
        <f t="shared" si="68"/>
        <v>0</v>
      </c>
      <c r="CJ23" s="177">
        <f t="shared" si="68"/>
        <v>0</v>
      </c>
      <c r="CK23" s="177">
        <f t="shared" si="68"/>
        <v>0</v>
      </c>
      <c r="CL23" s="177">
        <f t="shared" si="68"/>
        <v>0</v>
      </c>
      <c r="CM23" s="177">
        <f t="shared" si="68"/>
        <v>0</v>
      </c>
      <c r="CN23" s="177">
        <f t="shared" si="68"/>
        <v>0</v>
      </c>
      <c r="CO23" s="177">
        <f t="shared" si="68"/>
        <v>0</v>
      </c>
      <c r="CP23" s="177">
        <f t="shared" si="68"/>
        <v>0</v>
      </c>
      <c r="CQ23" s="177">
        <f t="shared" si="68"/>
        <v>0</v>
      </c>
      <c r="CR23" s="177">
        <f t="shared" si="68"/>
        <v>0</v>
      </c>
      <c r="CS23" s="177">
        <f t="shared" si="69"/>
        <v>0</v>
      </c>
      <c r="CT23" s="177">
        <f t="shared" si="69"/>
        <v>0</v>
      </c>
      <c r="CU23" s="177">
        <f t="shared" si="69"/>
        <v>0</v>
      </c>
      <c r="CV23" s="177">
        <f t="shared" si="69"/>
        <v>0</v>
      </c>
      <c r="CW23" s="177">
        <f t="shared" si="69"/>
        <v>0</v>
      </c>
      <c r="CX23" s="177">
        <f t="shared" si="69"/>
        <v>0</v>
      </c>
      <c r="CY23" s="177">
        <f t="shared" si="69"/>
        <v>0</v>
      </c>
      <c r="CZ23" s="177">
        <f t="shared" si="69"/>
        <v>0</v>
      </c>
      <c r="DA23" s="177">
        <f t="shared" si="69"/>
        <v>0</v>
      </c>
      <c r="DB23" s="177">
        <f t="shared" si="69"/>
        <v>0</v>
      </c>
      <c r="DC23" s="177">
        <f t="shared" si="70"/>
        <v>0</v>
      </c>
      <c r="DD23" s="177">
        <f t="shared" si="70"/>
        <v>0</v>
      </c>
      <c r="DE23" s="177">
        <f t="shared" si="70"/>
        <v>0</v>
      </c>
      <c r="DF23" s="177">
        <f t="shared" si="70"/>
        <v>0</v>
      </c>
      <c r="DG23" s="177">
        <f t="shared" si="70"/>
        <v>0</v>
      </c>
      <c r="DH23" s="177">
        <f t="shared" si="70"/>
        <v>0</v>
      </c>
      <c r="DI23" s="177">
        <f t="shared" si="70"/>
        <v>0</v>
      </c>
      <c r="DJ23" s="177">
        <f t="shared" si="70"/>
        <v>0</v>
      </c>
      <c r="DK23" s="177">
        <f t="shared" si="70"/>
        <v>0</v>
      </c>
      <c r="DL23" s="177">
        <f t="shared" si="70"/>
        <v>0</v>
      </c>
      <c r="DM23" s="177">
        <f t="shared" si="71"/>
        <v>0</v>
      </c>
      <c r="DN23" s="177">
        <f t="shared" si="71"/>
        <v>0</v>
      </c>
      <c r="DO23" s="177">
        <f t="shared" si="71"/>
        <v>0</v>
      </c>
      <c r="DP23" s="177">
        <f t="shared" si="71"/>
        <v>0</v>
      </c>
      <c r="DQ23" s="177">
        <f t="shared" si="71"/>
        <v>0</v>
      </c>
      <c r="DR23" s="177">
        <f t="shared" si="71"/>
        <v>0</v>
      </c>
      <c r="DS23" s="177">
        <f t="shared" si="71"/>
        <v>0</v>
      </c>
      <c r="DT23" s="177">
        <f t="shared" si="71"/>
        <v>0</v>
      </c>
      <c r="DU23" s="177">
        <f t="shared" si="71"/>
        <v>0</v>
      </c>
      <c r="DV23" s="177">
        <f t="shared" si="71"/>
        <v>0</v>
      </c>
      <c r="DW23" s="177">
        <f t="shared" si="72"/>
        <v>0</v>
      </c>
      <c r="DX23" s="177">
        <f t="shared" si="72"/>
        <v>0</v>
      </c>
      <c r="DY23" s="177">
        <f t="shared" si="72"/>
        <v>0</v>
      </c>
      <c r="DZ23" s="177">
        <f t="shared" si="72"/>
        <v>0</v>
      </c>
      <c r="EA23" s="177">
        <f t="shared" si="72"/>
        <v>0</v>
      </c>
      <c r="EB23" s="177">
        <f t="shared" si="72"/>
        <v>0</v>
      </c>
      <c r="EC23" s="177">
        <f t="shared" si="72"/>
        <v>0</v>
      </c>
      <c r="ED23" s="177">
        <f t="shared" si="72"/>
        <v>0</v>
      </c>
      <c r="EE23" s="177">
        <f t="shared" si="72"/>
        <v>0</v>
      </c>
      <c r="EF23" s="177">
        <f t="shared" si="72"/>
        <v>0</v>
      </c>
      <c r="EG23" s="177">
        <f t="shared" si="73"/>
        <v>0</v>
      </c>
      <c r="EH23" s="177">
        <f t="shared" si="73"/>
        <v>0</v>
      </c>
      <c r="EI23" s="177">
        <f t="shared" si="73"/>
        <v>0</v>
      </c>
      <c r="EJ23" s="177">
        <f t="shared" si="73"/>
        <v>0</v>
      </c>
      <c r="EK23" s="177">
        <f t="shared" si="73"/>
        <v>0</v>
      </c>
      <c r="EL23" s="177">
        <f t="shared" si="73"/>
        <v>0</v>
      </c>
      <c r="EM23" s="177">
        <f t="shared" si="73"/>
        <v>0</v>
      </c>
      <c r="EN23" s="177">
        <f t="shared" si="73"/>
        <v>0</v>
      </c>
      <c r="EO23" s="177">
        <f t="shared" si="73"/>
        <v>0</v>
      </c>
      <c r="EP23" s="177">
        <f t="shared" si="73"/>
        <v>0</v>
      </c>
      <c r="EQ23" s="177">
        <f t="shared" si="74"/>
        <v>0</v>
      </c>
      <c r="ER23" s="177">
        <f t="shared" si="74"/>
        <v>0</v>
      </c>
      <c r="ES23" s="177">
        <f t="shared" si="74"/>
        <v>0</v>
      </c>
      <c r="ET23" s="177">
        <f t="shared" si="74"/>
        <v>0</v>
      </c>
      <c r="EU23" s="177">
        <f t="shared" si="74"/>
        <v>0</v>
      </c>
      <c r="EV23" s="177">
        <f t="shared" si="74"/>
        <v>0</v>
      </c>
      <c r="EW23" s="177">
        <f t="shared" si="74"/>
        <v>0</v>
      </c>
      <c r="EX23" s="177">
        <f t="shared" si="74"/>
        <v>0</v>
      </c>
      <c r="EY23" s="177">
        <f t="shared" si="74"/>
        <v>0</v>
      </c>
      <c r="EZ23" s="177">
        <f t="shared" si="74"/>
        <v>0</v>
      </c>
      <c r="FA23" s="177">
        <f t="shared" si="75"/>
        <v>0</v>
      </c>
      <c r="FB23" s="177">
        <f t="shared" si="75"/>
        <v>0</v>
      </c>
      <c r="FC23" s="177">
        <f t="shared" si="75"/>
        <v>0</v>
      </c>
      <c r="FD23" s="177">
        <f t="shared" si="75"/>
        <v>0</v>
      </c>
      <c r="FE23" s="177">
        <f t="shared" si="75"/>
        <v>0</v>
      </c>
      <c r="FF23" s="177">
        <f t="shared" si="75"/>
        <v>0</v>
      </c>
      <c r="FG23" s="177">
        <f t="shared" si="75"/>
        <v>0</v>
      </c>
      <c r="FH23" s="177">
        <f t="shared" si="75"/>
        <v>0</v>
      </c>
      <c r="FI23" s="177">
        <f t="shared" si="75"/>
        <v>0</v>
      </c>
      <c r="FJ23" s="177">
        <f t="shared" si="75"/>
        <v>0</v>
      </c>
      <c r="FK23" s="177">
        <f t="shared" si="76"/>
        <v>0</v>
      </c>
      <c r="FL23" s="177">
        <f t="shared" si="76"/>
        <v>0</v>
      </c>
      <c r="FM23" s="177">
        <f t="shared" si="76"/>
        <v>0</v>
      </c>
      <c r="FN23" s="177">
        <f t="shared" si="76"/>
        <v>0</v>
      </c>
      <c r="FO23" s="177">
        <f t="shared" si="76"/>
        <v>0</v>
      </c>
      <c r="FP23" s="177">
        <f t="shared" si="76"/>
        <v>0</v>
      </c>
      <c r="FQ23" s="177">
        <f t="shared" si="76"/>
        <v>0</v>
      </c>
      <c r="FR23" s="177">
        <f t="shared" si="76"/>
        <v>0</v>
      </c>
      <c r="FS23" s="177">
        <f t="shared" si="76"/>
        <v>0</v>
      </c>
      <c r="FT23" s="177">
        <f t="shared" si="76"/>
        <v>0</v>
      </c>
      <c r="FU23" s="177">
        <f t="shared" si="77"/>
        <v>0</v>
      </c>
      <c r="FV23" s="177">
        <f t="shared" si="77"/>
        <v>0</v>
      </c>
      <c r="FW23" s="177">
        <f t="shared" si="77"/>
        <v>0</v>
      </c>
      <c r="FX23" s="177">
        <f t="shared" si="77"/>
        <v>0</v>
      </c>
      <c r="FY23" s="177">
        <f t="shared" si="77"/>
        <v>0</v>
      </c>
      <c r="FZ23" s="177">
        <f t="shared" si="77"/>
        <v>0</v>
      </c>
      <c r="GA23" s="177">
        <f t="shared" si="77"/>
        <v>0</v>
      </c>
      <c r="GB23" s="177">
        <f t="shared" si="77"/>
        <v>0</v>
      </c>
      <c r="GC23" s="177">
        <f t="shared" si="77"/>
        <v>0</v>
      </c>
      <c r="GD23" s="177">
        <f t="shared" si="77"/>
        <v>0</v>
      </c>
      <c r="GE23" s="177">
        <f t="shared" si="78"/>
        <v>0</v>
      </c>
      <c r="GF23" s="177">
        <f t="shared" si="78"/>
        <v>0</v>
      </c>
      <c r="GG23" s="177">
        <f t="shared" si="78"/>
        <v>0</v>
      </c>
      <c r="GH23" s="177">
        <f t="shared" si="78"/>
        <v>0</v>
      </c>
      <c r="GI23" s="177">
        <f t="shared" si="78"/>
        <v>0</v>
      </c>
      <c r="GJ23" s="177">
        <f t="shared" si="78"/>
        <v>0</v>
      </c>
      <c r="GK23" s="177">
        <f t="shared" si="78"/>
        <v>0</v>
      </c>
      <c r="GL23" s="177">
        <f t="shared" si="78"/>
        <v>0</v>
      </c>
      <c r="GM23" s="177">
        <f t="shared" si="78"/>
        <v>0</v>
      </c>
      <c r="GN23" s="177">
        <f t="shared" si="78"/>
        <v>0</v>
      </c>
      <c r="GO23" s="177">
        <f t="shared" si="79"/>
        <v>0</v>
      </c>
      <c r="GP23" s="177">
        <f t="shared" si="79"/>
        <v>0</v>
      </c>
      <c r="GQ23" s="177">
        <f t="shared" si="79"/>
        <v>0</v>
      </c>
      <c r="GR23" s="177">
        <f t="shared" si="79"/>
        <v>0</v>
      </c>
      <c r="GS23" s="177">
        <f t="shared" si="79"/>
        <v>0</v>
      </c>
      <c r="GT23" s="177">
        <f t="shared" si="79"/>
        <v>0</v>
      </c>
      <c r="GU23" s="177">
        <f t="shared" si="79"/>
        <v>0</v>
      </c>
      <c r="GV23" s="177">
        <f t="shared" si="79"/>
        <v>0</v>
      </c>
      <c r="GW23" s="177">
        <f t="shared" si="79"/>
        <v>0</v>
      </c>
      <c r="GX23" s="177">
        <f t="shared" si="79"/>
        <v>0</v>
      </c>
      <c r="GY23" s="177">
        <f t="shared" si="80"/>
        <v>0</v>
      </c>
      <c r="GZ23" s="177">
        <f t="shared" si="80"/>
        <v>0</v>
      </c>
      <c r="HA23" s="177">
        <f t="shared" si="80"/>
        <v>0</v>
      </c>
      <c r="HB23" s="177">
        <f t="shared" si="80"/>
        <v>0</v>
      </c>
      <c r="HC23" s="177">
        <f t="shared" si="80"/>
        <v>0</v>
      </c>
      <c r="HD23" s="177">
        <f t="shared" si="80"/>
        <v>0</v>
      </c>
      <c r="HE23" s="177">
        <f t="shared" si="80"/>
        <v>0</v>
      </c>
      <c r="HF23" s="177">
        <f t="shared" si="80"/>
        <v>0</v>
      </c>
      <c r="HG23" s="177">
        <f t="shared" si="80"/>
        <v>0</v>
      </c>
      <c r="HH23" s="177">
        <f t="shared" si="80"/>
        <v>0</v>
      </c>
      <c r="HI23" s="177">
        <f t="shared" si="81"/>
        <v>0</v>
      </c>
      <c r="HJ23" s="177">
        <f t="shared" si="81"/>
        <v>0</v>
      </c>
      <c r="HK23" s="177">
        <f t="shared" si="81"/>
        <v>0</v>
      </c>
      <c r="HL23" s="177">
        <f t="shared" si="81"/>
        <v>0</v>
      </c>
      <c r="HM23" s="177">
        <f t="shared" si="81"/>
        <v>0</v>
      </c>
      <c r="HN23" s="177">
        <f t="shared" si="81"/>
        <v>0</v>
      </c>
      <c r="HO23" s="177">
        <f t="shared" si="81"/>
        <v>0</v>
      </c>
      <c r="HP23" s="177">
        <f t="shared" si="81"/>
        <v>0</v>
      </c>
      <c r="HQ23" s="177">
        <f t="shared" si="81"/>
        <v>0</v>
      </c>
      <c r="HR23" s="177">
        <f t="shared" si="81"/>
        <v>0</v>
      </c>
      <c r="HS23" s="177">
        <f t="shared" si="82"/>
        <v>0</v>
      </c>
      <c r="HT23" s="177">
        <f t="shared" si="82"/>
        <v>0</v>
      </c>
      <c r="HU23" s="177">
        <f t="shared" si="82"/>
        <v>0</v>
      </c>
      <c r="HV23" s="177">
        <f t="shared" si="82"/>
        <v>0</v>
      </c>
      <c r="HW23" s="177">
        <f t="shared" si="82"/>
        <v>0</v>
      </c>
      <c r="HX23" s="177">
        <f t="shared" si="82"/>
        <v>0</v>
      </c>
      <c r="HY23" s="177">
        <f t="shared" si="82"/>
        <v>0</v>
      </c>
      <c r="HZ23" s="177">
        <f t="shared" si="82"/>
        <v>0</v>
      </c>
      <c r="IA23" s="177">
        <f t="shared" si="82"/>
        <v>0</v>
      </c>
      <c r="IB23" s="177">
        <f t="shared" si="82"/>
        <v>0</v>
      </c>
      <c r="IC23" s="177">
        <f t="shared" si="83"/>
        <v>0</v>
      </c>
      <c r="ID23" s="177">
        <f t="shared" si="83"/>
        <v>0</v>
      </c>
      <c r="IE23" s="177">
        <f t="shared" si="83"/>
        <v>0</v>
      </c>
      <c r="IF23" s="177">
        <f t="shared" si="83"/>
        <v>0</v>
      </c>
      <c r="IG23" s="177">
        <f t="shared" si="83"/>
        <v>0</v>
      </c>
      <c r="IH23" s="177">
        <f t="shared" si="83"/>
        <v>0</v>
      </c>
      <c r="II23" s="177">
        <f t="shared" si="83"/>
        <v>0</v>
      </c>
      <c r="IJ23" s="177">
        <f t="shared" si="83"/>
        <v>0</v>
      </c>
      <c r="IK23" s="177">
        <f t="shared" si="83"/>
        <v>0</v>
      </c>
      <c r="IL23" s="177">
        <f t="shared" si="83"/>
        <v>0</v>
      </c>
      <c r="IM23" s="177">
        <f t="shared" si="84"/>
        <v>0</v>
      </c>
      <c r="IN23" s="177">
        <f t="shared" si="84"/>
        <v>0</v>
      </c>
      <c r="IO23" s="177">
        <f t="shared" si="84"/>
        <v>0</v>
      </c>
      <c r="IP23" s="177">
        <f t="shared" si="84"/>
        <v>0</v>
      </c>
      <c r="IQ23" s="177">
        <f t="shared" si="84"/>
        <v>0</v>
      </c>
      <c r="IR23" s="177">
        <f t="shared" si="84"/>
        <v>0</v>
      </c>
      <c r="IS23" s="177">
        <f t="shared" si="84"/>
        <v>0</v>
      </c>
      <c r="IT23" s="177">
        <f t="shared" si="84"/>
        <v>0</v>
      </c>
      <c r="IU23" s="177">
        <f t="shared" si="84"/>
        <v>0</v>
      </c>
      <c r="IV23" s="177">
        <f t="shared" si="84"/>
        <v>0</v>
      </c>
      <c r="IW23" s="177">
        <f t="shared" si="85"/>
        <v>0</v>
      </c>
      <c r="IX23" s="177">
        <f t="shared" si="85"/>
        <v>0</v>
      </c>
      <c r="IY23" s="177">
        <f t="shared" si="85"/>
        <v>0</v>
      </c>
      <c r="IZ23" s="177">
        <f t="shared" si="85"/>
        <v>0</v>
      </c>
      <c r="JA23" s="177">
        <f t="shared" si="85"/>
        <v>0</v>
      </c>
      <c r="JB23" s="177">
        <f t="shared" si="85"/>
        <v>0</v>
      </c>
      <c r="JC23" s="177">
        <f t="shared" si="85"/>
        <v>0</v>
      </c>
      <c r="JD23" s="177">
        <f t="shared" si="85"/>
        <v>0</v>
      </c>
      <c r="JE23" s="177">
        <f t="shared" si="85"/>
        <v>0</v>
      </c>
      <c r="JF23" s="177">
        <f t="shared" si="85"/>
        <v>0</v>
      </c>
      <c r="JG23" s="177">
        <f t="shared" si="86"/>
        <v>0</v>
      </c>
      <c r="JH23" s="177">
        <f t="shared" si="86"/>
        <v>0</v>
      </c>
      <c r="JI23" s="177">
        <f t="shared" si="86"/>
        <v>0</v>
      </c>
      <c r="JJ23" s="177">
        <f t="shared" si="86"/>
        <v>0</v>
      </c>
      <c r="JK23" s="177">
        <f t="shared" si="86"/>
        <v>0</v>
      </c>
      <c r="JL23" s="177">
        <f t="shared" si="86"/>
        <v>0</v>
      </c>
      <c r="JM23" s="177">
        <f t="shared" si="86"/>
        <v>0</v>
      </c>
      <c r="JN23" s="177">
        <f t="shared" si="86"/>
        <v>0</v>
      </c>
      <c r="JO23" s="177">
        <f t="shared" si="86"/>
        <v>0</v>
      </c>
      <c r="JP23" s="177">
        <f t="shared" si="86"/>
        <v>0</v>
      </c>
      <c r="JQ23" s="177">
        <f t="shared" si="87"/>
        <v>0</v>
      </c>
      <c r="JR23" s="177">
        <f t="shared" si="87"/>
        <v>0</v>
      </c>
      <c r="JS23" s="177">
        <f t="shared" si="87"/>
        <v>0</v>
      </c>
      <c r="JT23" s="177">
        <f t="shared" si="87"/>
        <v>0</v>
      </c>
      <c r="JU23" s="177">
        <f t="shared" si="87"/>
        <v>0</v>
      </c>
      <c r="JV23" s="177">
        <f t="shared" si="87"/>
        <v>0</v>
      </c>
      <c r="JW23" s="177">
        <f t="shared" si="87"/>
        <v>0</v>
      </c>
      <c r="JX23" s="177">
        <f t="shared" si="87"/>
        <v>0</v>
      </c>
      <c r="JY23" s="177">
        <f t="shared" si="87"/>
        <v>0</v>
      </c>
      <c r="JZ23" s="177">
        <f t="shared" si="87"/>
        <v>0</v>
      </c>
      <c r="KA23" s="177">
        <f t="shared" si="88"/>
        <v>0</v>
      </c>
      <c r="KB23" s="177">
        <f t="shared" si="88"/>
        <v>0</v>
      </c>
      <c r="KC23" s="177">
        <f t="shared" si="88"/>
        <v>0</v>
      </c>
      <c r="KD23" s="177">
        <f t="shared" si="88"/>
        <v>0</v>
      </c>
      <c r="KE23" s="177">
        <f t="shared" si="88"/>
        <v>0</v>
      </c>
      <c r="KF23" s="177">
        <f t="shared" si="88"/>
        <v>0</v>
      </c>
      <c r="KG23" s="177">
        <f t="shared" si="88"/>
        <v>0</v>
      </c>
      <c r="KH23" s="177">
        <f t="shared" si="88"/>
        <v>0</v>
      </c>
      <c r="KI23" s="177">
        <f t="shared" si="88"/>
        <v>0</v>
      </c>
      <c r="KJ23" s="177">
        <f t="shared" si="88"/>
        <v>0</v>
      </c>
      <c r="KK23" s="177">
        <f t="shared" si="89"/>
        <v>0</v>
      </c>
      <c r="KL23" s="177">
        <f t="shared" si="89"/>
        <v>0</v>
      </c>
      <c r="KM23" s="177">
        <f t="shared" si="89"/>
        <v>0</v>
      </c>
      <c r="KN23" s="177">
        <f t="shared" si="89"/>
        <v>0</v>
      </c>
      <c r="KO23" s="177">
        <f t="shared" si="89"/>
        <v>0</v>
      </c>
      <c r="KP23" s="177">
        <f t="shared" si="89"/>
        <v>0</v>
      </c>
      <c r="KQ23" s="177">
        <f t="shared" si="89"/>
        <v>0</v>
      </c>
      <c r="KR23" s="177">
        <f t="shared" si="89"/>
        <v>0</v>
      </c>
      <c r="KS23" s="177">
        <f t="shared" si="89"/>
        <v>0</v>
      </c>
      <c r="KT23" s="177">
        <f t="shared" si="89"/>
        <v>0</v>
      </c>
      <c r="KU23" s="177">
        <f t="shared" si="90"/>
        <v>0</v>
      </c>
      <c r="KV23" s="177">
        <f t="shared" si="90"/>
        <v>0</v>
      </c>
      <c r="KW23" s="177">
        <f t="shared" si="90"/>
        <v>0</v>
      </c>
      <c r="KX23" s="177">
        <f t="shared" si="90"/>
        <v>0</v>
      </c>
      <c r="KY23" s="177">
        <f t="shared" si="90"/>
        <v>0</v>
      </c>
      <c r="KZ23" s="177">
        <f t="shared" si="90"/>
        <v>0</v>
      </c>
      <c r="LA23" s="177">
        <f t="shared" si="90"/>
        <v>0</v>
      </c>
      <c r="LB23" s="177">
        <f t="shared" si="90"/>
        <v>0</v>
      </c>
      <c r="LC23" s="177">
        <f t="shared" si="90"/>
        <v>0</v>
      </c>
      <c r="LD23" s="177">
        <f t="shared" si="90"/>
        <v>0</v>
      </c>
      <c r="LE23" s="177">
        <f t="shared" si="91"/>
        <v>0</v>
      </c>
      <c r="LF23" s="177">
        <f t="shared" si="91"/>
        <v>0</v>
      </c>
      <c r="LG23" s="177">
        <f t="shared" si="91"/>
        <v>0</v>
      </c>
      <c r="LH23" s="177">
        <f t="shared" si="91"/>
        <v>0</v>
      </c>
      <c r="LI23" s="177">
        <f t="shared" si="91"/>
        <v>0</v>
      </c>
      <c r="LJ23" s="177">
        <f t="shared" si="91"/>
        <v>0</v>
      </c>
      <c r="LK23" s="177">
        <f t="shared" si="91"/>
        <v>0</v>
      </c>
      <c r="LL23" s="177">
        <f t="shared" si="91"/>
        <v>0</v>
      </c>
      <c r="LM23" s="177">
        <f t="shared" si="91"/>
        <v>0</v>
      </c>
      <c r="LN23" s="177">
        <f t="shared" si="91"/>
        <v>0</v>
      </c>
      <c r="LO23" s="177">
        <f t="shared" si="92"/>
        <v>0</v>
      </c>
      <c r="LP23" s="177">
        <f t="shared" si="92"/>
        <v>0</v>
      </c>
      <c r="LQ23" s="177">
        <f t="shared" si="92"/>
        <v>0</v>
      </c>
      <c r="LR23" s="177">
        <f t="shared" si="92"/>
        <v>0</v>
      </c>
      <c r="LS23" s="177">
        <f t="shared" si="92"/>
        <v>0</v>
      </c>
      <c r="LT23" s="177">
        <f t="shared" si="92"/>
        <v>0</v>
      </c>
      <c r="LU23" s="177">
        <f t="shared" si="92"/>
        <v>0</v>
      </c>
      <c r="LV23" s="177">
        <f t="shared" si="92"/>
        <v>0</v>
      </c>
      <c r="LW23" s="177">
        <f t="shared" si="92"/>
        <v>0</v>
      </c>
      <c r="LX23" s="177">
        <f t="shared" si="92"/>
        <v>0</v>
      </c>
      <c r="LY23" s="177">
        <f t="shared" si="93"/>
        <v>0</v>
      </c>
      <c r="LZ23" s="177">
        <f t="shared" si="93"/>
        <v>0</v>
      </c>
      <c r="MA23" s="177">
        <f t="shared" si="93"/>
        <v>0</v>
      </c>
      <c r="MB23" s="177">
        <f t="shared" si="93"/>
        <v>0</v>
      </c>
      <c r="MC23" s="177">
        <f t="shared" si="93"/>
        <v>0</v>
      </c>
      <c r="MD23" s="177">
        <f t="shared" si="93"/>
        <v>0</v>
      </c>
      <c r="ME23" s="177">
        <f t="shared" si="93"/>
        <v>0</v>
      </c>
      <c r="MF23" s="177">
        <f t="shared" si="93"/>
        <v>0</v>
      </c>
      <c r="MG23" s="177">
        <f t="shared" si="93"/>
        <v>0</v>
      </c>
      <c r="MH23" s="177">
        <f t="shared" si="93"/>
        <v>0</v>
      </c>
      <c r="MI23" s="177">
        <f t="shared" si="94"/>
        <v>0</v>
      </c>
      <c r="MJ23" s="177">
        <f t="shared" si="94"/>
        <v>0</v>
      </c>
      <c r="MK23" s="177">
        <f t="shared" si="94"/>
        <v>0</v>
      </c>
      <c r="ML23" s="177">
        <f t="shared" si="94"/>
        <v>0</v>
      </c>
      <c r="MM23" s="177">
        <f t="shared" si="94"/>
        <v>0</v>
      </c>
      <c r="MN23" s="177">
        <f t="shared" si="94"/>
        <v>0</v>
      </c>
      <c r="MO23" s="177">
        <f t="shared" si="94"/>
        <v>0</v>
      </c>
      <c r="MP23" s="177">
        <f t="shared" si="94"/>
        <v>0</v>
      </c>
      <c r="MQ23" s="177">
        <f t="shared" si="94"/>
        <v>0</v>
      </c>
      <c r="MR23" s="177">
        <f t="shared" si="94"/>
        <v>0</v>
      </c>
      <c r="MS23" s="177">
        <f t="shared" si="95"/>
        <v>0</v>
      </c>
      <c r="MT23" s="177">
        <f t="shared" si="95"/>
        <v>0</v>
      </c>
      <c r="MU23" s="177">
        <f t="shared" si="95"/>
        <v>0</v>
      </c>
      <c r="MV23" s="177">
        <f t="shared" si="95"/>
        <v>0</v>
      </c>
      <c r="MW23" s="177">
        <f t="shared" si="95"/>
        <v>0</v>
      </c>
      <c r="MX23" s="177">
        <f t="shared" si="95"/>
        <v>0</v>
      </c>
      <c r="MY23" s="177">
        <f t="shared" si="95"/>
        <v>0</v>
      </c>
      <c r="MZ23" s="177">
        <f t="shared" si="95"/>
        <v>0</v>
      </c>
      <c r="NA23" s="177">
        <f t="shared" si="95"/>
        <v>0</v>
      </c>
      <c r="NB23" s="177">
        <f t="shared" si="95"/>
        <v>0</v>
      </c>
      <c r="NC23" s="177">
        <f t="shared" si="95"/>
        <v>0</v>
      </c>
      <c r="ND23" s="177">
        <f t="shared" si="95"/>
        <v>0</v>
      </c>
    </row>
    <row r="24" spans="1:368" ht="17.5" x14ac:dyDescent="0.35">
      <c r="B24" s="61"/>
      <c r="C24" s="61"/>
      <c r="D24" s="61"/>
      <c r="E24" s="61"/>
      <c r="F24" s="61"/>
      <c r="G24" s="62"/>
      <c r="H24" s="62"/>
      <c r="I24" s="62"/>
      <c r="J24" s="61"/>
    </row>
    <row r="25" spans="1:368" ht="35.5" thickBot="1" x14ac:dyDescent="0.4">
      <c r="B25" s="133" t="s">
        <v>126</v>
      </c>
      <c r="C25" s="61"/>
      <c r="D25" s="61"/>
      <c r="E25" s="61"/>
      <c r="F25" s="61"/>
      <c r="G25" s="61"/>
      <c r="H25" s="61"/>
      <c r="I25" s="61"/>
      <c r="J25" s="61"/>
    </row>
    <row r="26" spans="1:368" ht="34.4" customHeight="1" x14ac:dyDescent="0.35">
      <c r="B26" s="61"/>
      <c r="C26" s="61"/>
      <c r="D26" s="61"/>
      <c r="E26" s="61"/>
    </row>
  </sheetData>
  <pageMargins left="0.7" right="0.7" top="0.75" bottom="0.75" header="0.3" footer="0.3"/>
  <pageSetup scale="56"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89520"/>
  </sheetPr>
  <dimension ref="A1:K44"/>
  <sheetViews>
    <sheetView showGridLines="0" zoomScaleNormal="100" workbookViewId="0">
      <pane xSplit="2" ySplit="5" topLeftCell="C6" activePane="bottomRight" state="frozen"/>
      <selection pane="topRight" activeCell="D1" sqref="D1"/>
      <selection pane="bottomLeft" activeCell="A6" sqref="A6"/>
      <selection pane="bottomRight" activeCell="D17" sqref="D17:D18"/>
    </sheetView>
  </sheetViews>
  <sheetFormatPr defaultColWidth="8.58203125" defaultRowHeight="16.5" x14ac:dyDescent="0.3"/>
  <cols>
    <col min="1" max="1" width="7.08203125" style="163" customWidth="1"/>
    <col min="2" max="2" width="31.08203125" style="163" customWidth="1"/>
    <col min="3" max="3" width="54.33203125" style="155" customWidth="1"/>
    <col min="4" max="4" width="94.5" style="155" customWidth="1"/>
    <col min="5" max="5" width="1.08203125" style="155" customWidth="1"/>
    <col min="6" max="6" width="10.83203125" style="155" customWidth="1"/>
    <col min="7" max="7" width="8.08203125" style="155" customWidth="1"/>
    <col min="8" max="8" width="12.5" style="155" customWidth="1"/>
    <col min="9" max="9" width="7.83203125" style="155" customWidth="1"/>
    <col min="10" max="10" width="17.08203125" style="155" customWidth="1"/>
    <col min="11" max="11" width="76.33203125" style="155" customWidth="1"/>
    <col min="12" max="16384" width="8.58203125" style="155"/>
  </cols>
  <sheetData>
    <row r="1" spans="1:11" s="52" customFormat="1" ht="19.5" customHeight="1" x14ac:dyDescent="0.3"/>
    <row r="2" spans="1:11" s="52" customFormat="1" ht="19.5" customHeight="1" x14ac:dyDescent="0.8">
      <c r="A2" s="342" t="s">
        <v>144</v>
      </c>
      <c r="B2" s="342"/>
      <c r="C2" s="237"/>
      <c r="D2" s="250"/>
    </row>
    <row r="3" spans="1:11" s="52" customFormat="1" ht="19.5" customHeight="1" x14ac:dyDescent="0.8">
      <c r="A3" s="342"/>
      <c r="B3" s="342"/>
      <c r="C3" s="237"/>
    </row>
    <row r="4" spans="1:11" s="54" customFormat="1" ht="19.5" customHeight="1" x14ac:dyDescent="0.45"/>
    <row r="5" spans="1:11" s="152" customFormat="1" ht="18.75" customHeight="1" thickBot="1" x14ac:dyDescent="0.35">
      <c r="A5" s="345" t="s">
        <v>36</v>
      </c>
      <c r="B5" s="345"/>
      <c r="C5" s="150" t="s">
        <v>145</v>
      </c>
      <c r="D5" s="150" t="s">
        <v>146</v>
      </c>
      <c r="E5" s="343" t="s">
        <v>147</v>
      </c>
      <c r="F5" s="344"/>
      <c r="G5" s="344"/>
      <c r="H5" s="344"/>
      <c r="I5" s="344"/>
      <c r="J5" s="344"/>
      <c r="K5" s="344"/>
    </row>
    <row r="6" spans="1:11" ht="33" customHeight="1" thickBot="1" x14ac:dyDescent="0.35">
      <c r="A6" s="331">
        <v>1</v>
      </c>
      <c r="B6" s="329" t="s">
        <v>148</v>
      </c>
      <c r="C6" s="326" t="s">
        <v>149</v>
      </c>
      <c r="D6" s="340" t="s">
        <v>287</v>
      </c>
      <c r="F6" s="357" t="s">
        <v>302</v>
      </c>
      <c r="G6" s="357"/>
      <c r="H6" s="357"/>
      <c r="I6" s="357"/>
      <c r="J6" s="357"/>
      <c r="K6" s="357"/>
    </row>
    <row r="7" spans="1:11" ht="44.25" customHeight="1" x14ac:dyDescent="0.3">
      <c r="A7" s="331"/>
      <c r="B7" s="329"/>
      <c r="C7" s="327"/>
      <c r="D7" s="347"/>
      <c r="E7" s="295"/>
      <c r="F7" s="359" t="s">
        <v>150</v>
      </c>
      <c r="G7" s="359"/>
      <c r="H7" s="359"/>
      <c r="I7" s="359"/>
      <c r="J7" s="359"/>
      <c r="K7" s="359"/>
    </row>
    <row r="8" spans="1:11" ht="38.25" customHeight="1" x14ac:dyDescent="0.3">
      <c r="A8" s="331"/>
      <c r="B8" s="329"/>
      <c r="C8" s="327"/>
      <c r="D8" s="347"/>
      <c r="E8" s="296"/>
      <c r="F8" s="360" t="s">
        <v>300</v>
      </c>
      <c r="G8" s="360"/>
      <c r="H8" s="360"/>
      <c r="I8" s="360"/>
      <c r="J8" s="360"/>
      <c r="K8" s="360"/>
    </row>
    <row r="9" spans="1:11" ht="37.5" customHeight="1" thickBot="1" x14ac:dyDescent="0.35">
      <c r="A9" s="332"/>
      <c r="B9" s="330"/>
      <c r="C9" s="328"/>
      <c r="D9" s="341"/>
      <c r="E9" s="253"/>
      <c r="F9" s="361" t="s">
        <v>301</v>
      </c>
      <c r="G9" s="361"/>
      <c r="H9" s="361"/>
      <c r="I9" s="361"/>
      <c r="J9" s="361"/>
      <c r="K9" s="361"/>
    </row>
    <row r="10" spans="1:11" ht="75" customHeight="1" x14ac:dyDescent="0.3">
      <c r="A10" s="333">
        <v>2</v>
      </c>
      <c r="B10" s="293" t="s">
        <v>49</v>
      </c>
      <c r="C10" s="323" t="s">
        <v>151</v>
      </c>
      <c r="D10" s="321" t="s">
        <v>286</v>
      </c>
      <c r="E10" s="264"/>
      <c r="F10" s="325" t="s">
        <v>152</v>
      </c>
      <c r="G10" s="325"/>
      <c r="H10" s="325"/>
      <c r="I10" s="325"/>
      <c r="J10" s="325"/>
      <c r="K10" s="325"/>
    </row>
    <row r="11" spans="1:11" ht="61.5" customHeight="1" thickBot="1" x14ac:dyDescent="0.35">
      <c r="A11" s="334"/>
      <c r="B11" s="294"/>
      <c r="C11" s="324"/>
      <c r="D11" s="322"/>
      <c r="E11" s="297"/>
      <c r="F11" s="319" t="s">
        <v>301</v>
      </c>
      <c r="G11" s="320"/>
      <c r="H11" s="320"/>
      <c r="I11" s="320"/>
      <c r="J11" s="320"/>
      <c r="K11" s="320"/>
    </row>
    <row r="12" spans="1:11" ht="143.15" customHeight="1" thickBot="1" x14ac:dyDescent="0.35">
      <c r="A12" s="79">
        <v>3</v>
      </c>
      <c r="B12" s="157" t="s">
        <v>54</v>
      </c>
      <c r="C12" s="158" t="s">
        <v>153</v>
      </c>
      <c r="D12" s="227" t="s">
        <v>288</v>
      </c>
      <c r="E12" s="251"/>
      <c r="F12" s="267" t="s">
        <v>154</v>
      </c>
      <c r="G12" s="267"/>
      <c r="H12" s="267"/>
      <c r="I12" s="267"/>
      <c r="J12" s="267"/>
      <c r="K12" s="248"/>
    </row>
    <row r="13" spans="1:11" ht="40" customHeight="1" x14ac:dyDescent="0.3">
      <c r="A13" s="333">
        <v>4</v>
      </c>
      <c r="B13" s="333" t="s">
        <v>59</v>
      </c>
      <c r="C13" s="323" t="s">
        <v>155</v>
      </c>
      <c r="D13" s="321" t="s">
        <v>156</v>
      </c>
      <c r="E13" s="264"/>
      <c r="F13" s="265" t="s">
        <v>157</v>
      </c>
      <c r="G13" s="266"/>
      <c r="H13" s="266"/>
      <c r="I13" s="266"/>
      <c r="J13" s="266"/>
      <c r="K13" s="266"/>
    </row>
    <row r="14" spans="1:11" ht="26.15" customHeight="1" x14ac:dyDescent="0.3">
      <c r="A14" s="334"/>
      <c r="B14" s="334"/>
      <c r="C14" s="324"/>
      <c r="D14" s="322"/>
      <c r="E14" s="252"/>
      <c r="F14" s="254" t="s">
        <v>158</v>
      </c>
      <c r="G14" s="249"/>
      <c r="H14" s="249"/>
      <c r="I14" s="249"/>
      <c r="J14" s="249"/>
      <c r="K14" s="162"/>
    </row>
    <row r="15" spans="1:11" ht="54.75" customHeight="1" thickBot="1" x14ac:dyDescent="0.35">
      <c r="A15" s="350"/>
      <c r="B15" s="350"/>
      <c r="C15" s="349"/>
      <c r="D15" s="348"/>
      <c r="E15" s="252"/>
      <c r="F15" s="255" t="s">
        <v>159</v>
      </c>
      <c r="G15" s="162"/>
      <c r="H15" s="162"/>
      <c r="I15" s="162"/>
      <c r="J15" s="162"/>
      <c r="K15" s="162"/>
    </row>
    <row r="16" spans="1:11" ht="238.5" customHeight="1" thickBot="1" x14ac:dyDescent="0.35">
      <c r="A16" s="79">
        <v>5</v>
      </c>
      <c r="B16" s="79" t="s">
        <v>62</v>
      </c>
      <c r="C16" s="121" t="s">
        <v>160</v>
      </c>
      <c r="D16" s="226" t="s">
        <v>161</v>
      </c>
      <c r="E16" s="253"/>
      <c r="F16" s="154"/>
      <c r="G16" s="154"/>
      <c r="H16" s="154"/>
      <c r="I16" s="154"/>
      <c r="J16" s="154"/>
      <c r="K16" s="154"/>
    </row>
    <row r="17" spans="1:11" ht="254.25" customHeight="1" x14ac:dyDescent="0.3">
      <c r="A17" s="351">
        <v>6</v>
      </c>
      <c r="B17" s="333" t="s">
        <v>67</v>
      </c>
      <c r="C17" s="323" t="s">
        <v>162</v>
      </c>
      <c r="D17" s="321" t="s">
        <v>163</v>
      </c>
      <c r="E17" s="353"/>
      <c r="F17" s="354"/>
      <c r="G17" s="354"/>
      <c r="H17" s="354"/>
      <c r="I17" s="354"/>
      <c r="J17" s="354"/>
      <c r="K17" s="354"/>
    </row>
    <row r="18" spans="1:11" ht="195.75" customHeight="1" thickBot="1" x14ac:dyDescent="0.35">
      <c r="A18" s="352"/>
      <c r="B18" s="350"/>
      <c r="C18" s="349"/>
      <c r="D18" s="348"/>
      <c r="E18" s="355"/>
      <c r="F18" s="356"/>
      <c r="G18" s="356"/>
      <c r="H18" s="356"/>
      <c r="I18" s="356"/>
      <c r="J18" s="356"/>
      <c r="K18" s="356"/>
    </row>
    <row r="19" spans="1:11" ht="25.4" customHeight="1" x14ac:dyDescent="0.3">
      <c r="A19" s="338">
        <v>7</v>
      </c>
      <c r="B19" s="337" t="s">
        <v>69</v>
      </c>
      <c r="C19" s="326" t="s">
        <v>164</v>
      </c>
      <c r="D19" s="340" t="s">
        <v>165</v>
      </c>
      <c r="E19" s="256"/>
      <c r="F19" s="268" t="s">
        <v>166</v>
      </c>
      <c r="G19" s="259"/>
      <c r="H19" s="259"/>
      <c r="I19" s="259"/>
      <c r="J19" s="259"/>
      <c r="K19" s="256"/>
    </row>
    <row r="20" spans="1:11" ht="25.4" customHeight="1" x14ac:dyDescent="0.3">
      <c r="A20" s="346"/>
      <c r="B20" s="331"/>
      <c r="C20" s="327"/>
      <c r="D20" s="347"/>
      <c r="E20" s="260"/>
      <c r="F20" s="257" t="s">
        <v>167</v>
      </c>
      <c r="I20" s="256"/>
      <c r="J20" s="256"/>
      <c r="K20" s="256"/>
    </row>
    <row r="21" spans="1:11" ht="25.4" customHeight="1" x14ac:dyDescent="0.3">
      <c r="A21" s="346"/>
      <c r="B21" s="331"/>
      <c r="C21" s="327"/>
      <c r="D21" s="347"/>
      <c r="E21" s="260"/>
      <c r="F21" s="358" t="s">
        <v>168</v>
      </c>
      <c r="G21" s="358"/>
      <c r="H21" s="358"/>
      <c r="I21" s="256"/>
      <c r="J21" s="256"/>
      <c r="K21" s="256"/>
    </row>
    <row r="22" spans="1:11" ht="25.4" customHeight="1" x14ac:dyDescent="0.3">
      <c r="A22" s="346"/>
      <c r="B22" s="331"/>
      <c r="C22" s="327"/>
      <c r="D22" s="347"/>
      <c r="E22" s="260"/>
      <c r="F22" s="358" t="s">
        <v>169</v>
      </c>
      <c r="G22" s="358"/>
      <c r="H22" s="358"/>
      <c r="I22" s="256"/>
      <c r="J22" s="256"/>
      <c r="K22" s="256"/>
    </row>
    <row r="23" spans="1:11" ht="221.25" customHeight="1" thickBot="1" x14ac:dyDescent="0.35">
      <c r="A23" s="339"/>
      <c r="B23" s="332"/>
      <c r="C23" s="328"/>
      <c r="D23" s="341"/>
      <c r="E23" s="253"/>
      <c r="F23" s="154"/>
      <c r="G23" s="154"/>
      <c r="H23" s="154"/>
      <c r="I23" s="154"/>
      <c r="J23" s="154"/>
      <c r="K23" s="154"/>
    </row>
    <row r="24" spans="1:11" ht="259" customHeight="1" thickBot="1" x14ac:dyDescent="0.35">
      <c r="A24" s="160">
        <v>8</v>
      </c>
      <c r="B24" s="81" t="s">
        <v>72</v>
      </c>
      <c r="C24" s="161" t="s">
        <v>170</v>
      </c>
      <c r="D24" s="225" t="s">
        <v>289</v>
      </c>
      <c r="E24" s="156"/>
      <c r="F24" s="364" t="s">
        <v>171</v>
      </c>
      <c r="G24" s="364"/>
      <c r="H24" s="364"/>
      <c r="I24" s="364"/>
      <c r="J24" s="364"/>
      <c r="K24" s="364"/>
    </row>
    <row r="25" spans="1:11" ht="19.5" customHeight="1" x14ac:dyDescent="0.3">
      <c r="A25" s="338">
        <v>9</v>
      </c>
      <c r="B25" s="337" t="s">
        <v>77</v>
      </c>
      <c r="C25" s="326" t="s">
        <v>172</v>
      </c>
      <c r="D25" s="340" t="s">
        <v>173</v>
      </c>
      <c r="F25" s="155" t="s">
        <v>174</v>
      </c>
    </row>
    <row r="26" spans="1:11" ht="36" customHeight="1" x14ac:dyDescent="0.3">
      <c r="A26" s="346"/>
      <c r="B26" s="331"/>
      <c r="C26" s="327"/>
      <c r="D26" s="347"/>
      <c r="F26" s="365" t="s">
        <v>175</v>
      </c>
      <c r="G26" s="366"/>
      <c r="H26" s="365" t="s">
        <v>176</v>
      </c>
      <c r="I26" s="366"/>
    </row>
    <row r="27" spans="1:11" ht="26.25" customHeight="1" x14ac:dyDescent="0.3">
      <c r="A27" s="346"/>
      <c r="B27" s="331"/>
      <c r="C27" s="327"/>
      <c r="D27" s="347"/>
      <c r="F27" s="367" t="s">
        <v>177</v>
      </c>
      <c r="G27" s="368"/>
      <c r="H27" s="367" t="s">
        <v>178</v>
      </c>
      <c r="I27" s="368"/>
    </row>
    <row r="28" spans="1:11" ht="26.25" customHeight="1" x14ac:dyDescent="0.3">
      <c r="A28" s="346"/>
      <c r="B28" s="331"/>
      <c r="C28" s="327"/>
      <c r="D28" s="347"/>
      <c r="F28" s="367" t="s">
        <v>179</v>
      </c>
      <c r="G28" s="368"/>
      <c r="H28" s="367" t="s">
        <v>180</v>
      </c>
      <c r="I28" s="368"/>
    </row>
    <row r="29" spans="1:11" ht="26.25" customHeight="1" x14ac:dyDescent="0.3">
      <c r="A29" s="346"/>
      <c r="B29" s="331"/>
      <c r="C29" s="327"/>
      <c r="D29" s="347"/>
      <c r="F29" s="367" t="s">
        <v>181</v>
      </c>
      <c r="G29" s="368"/>
      <c r="H29" s="367" t="s">
        <v>182</v>
      </c>
      <c r="I29" s="368"/>
    </row>
    <row r="30" spans="1:11" ht="16.399999999999999" customHeight="1" x14ac:dyDescent="0.3">
      <c r="A30" s="346"/>
      <c r="B30" s="331"/>
      <c r="C30" s="327"/>
      <c r="D30" s="347"/>
      <c r="F30" s="362" t="s">
        <v>183</v>
      </c>
      <c r="G30" s="362"/>
      <c r="H30" s="362"/>
      <c r="I30" s="362"/>
      <c r="J30" s="258"/>
      <c r="K30" s="258"/>
    </row>
    <row r="31" spans="1:11" ht="167.25" customHeight="1" x14ac:dyDescent="0.3">
      <c r="A31" s="346"/>
      <c r="B31" s="331"/>
      <c r="C31" s="327"/>
      <c r="D31" s="347"/>
      <c r="F31" s="363"/>
      <c r="G31" s="363"/>
      <c r="H31" s="363"/>
      <c r="I31" s="363"/>
      <c r="J31" s="258"/>
    </row>
    <row r="32" spans="1:11" ht="42.65" customHeight="1" thickBot="1" x14ac:dyDescent="0.35">
      <c r="A32" s="339"/>
      <c r="B32" s="332"/>
      <c r="C32" s="328"/>
      <c r="D32" s="341"/>
      <c r="E32" s="154"/>
      <c r="F32" s="361" t="s">
        <v>184</v>
      </c>
      <c r="G32" s="361"/>
      <c r="H32" s="361"/>
      <c r="I32" s="361"/>
      <c r="J32" s="361"/>
      <c r="K32" s="361"/>
    </row>
    <row r="33" spans="1:11" ht="237" customHeight="1" thickBot="1" x14ac:dyDescent="0.35">
      <c r="A33" s="244">
        <v>10</v>
      </c>
      <c r="B33" s="243" t="s">
        <v>79</v>
      </c>
      <c r="C33" s="241" t="s">
        <v>185</v>
      </c>
      <c r="D33" s="242" t="s">
        <v>186</v>
      </c>
      <c r="E33" s="162"/>
      <c r="F33" s="162"/>
      <c r="G33" s="162"/>
      <c r="H33" s="162"/>
      <c r="I33" s="162"/>
      <c r="J33" s="162"/>
      <c r="K33" s="162"/>
    </row>
    <row r="34" spans="1:11" ht="287.25" customHeight="1" thickBot="1" x14ac:dyDescent="0.35">
      <c r="A34" s="153">
        <v>11</v>
      </c>
      <c r="B34" s="157" t="s">
        <v>84</v>
      </c>
      <c r="C34" s="158" t="s">
        <v>187</v>
      </c>
      <c r="D34" s="227" t="s">
        <v>188</v>
      </c>
      <c r="E34" s="159"/>
      <c r="F34" s="159"/>
      <c r="G34" s="159"/>
      <c r="H34" s="159"/>
      <c r="I34" s="159"/>
      <c r="J34" s="159"/>
      <c r="K34" s="159"/>
    </row>
    <row r="35" spans="1:11" ht="161.15" customHeight="1" thickBot="1" x14ac:dyDescent="0.35">
      <c r="A35" s="81">
        <v>12</v>
      </c>
      <c r="B35" s="81" t="s">
        <v>85</v>
      </c>
      <c r="C35" s="161" t="s">
        <v>290</v>
      </c>
      <c r="D35" s="225" t="s">
        <v>291</v>
      </c>
      <c r="E35" s="156"/>
      <c r="F35" s="156"/>
      <c r="G35" s="156"/>
      <c r="H35" s="156"/>
      <c r="I35" s="156"/>
      <c r="J35" s="156"/>
      <c r="K35" s="156"/>
    </row>
    <row r="36" spans="1:11" ht="132" customHeight="1" thickBot="1" x14ac:dyDescent="0.35">
      <c r="A36" s="338">
        <v>13</v>
      </c>
      <c r="B36" s="337" t="s">
        <v>90</v>
      </c>
      <c r="C36" s="326" t="s">
        <v>189</v>
      </c>
      <c r="D36" s="340" t="s">
        <v>292</v>
      </c>
      <c r="F36" s="335" t="s">
        <v>293</v>
      </c>
      <c r="G36" s="336"/>
      <c r="H36" s="336"/>
      <c r="I36" s="336"/>
      <c r="J36" s="336"/>
      <c r="K36" s="336"/>
    </row>
    <row r="37" spans="1:11" ht="147" customHeight="1" thickBot="1" x14ac:dyDescent="0.35">
      <c r="A37" s="339"/>
      <c r="B37" s="332"/>
      <c r="C37" s="328"/>
      <c r="D37" s="341"/>
      <c r="F37" s="335" t="s">
        <v>294</v>
      </c>
      <c r="G37" s="335"/>
      <c r="H37" s="335"/>
      <c r="I37" s="335"/>
      <c r="J37" s="335"/>
      <c r="K37" s="335"/>
    </row>
    <row r="38" spans="1:11" ht="194.9" customHeight="1" thickBot="1" x14ac:dyDescent="0.35">
      <c r="A38" s="81">
        <v>14</v>
      </c>
      <c r="B38" s="81" t="s">
        <v>95</v>
      </c>
      <c r="C38" s="161" t="s">
        <v>190</v>
      </c>
      <c r="D38" s="225" t="s">
        <v>191</v>
      </c>
      <c r="E38" s="156"/>
      <c r="F38" s="156"/>
      <c r="G38" s="156"/>
      <c r="H38" s="156"/>
      <c r="I38" s="156"/>
      <c r="J38" s="156"/>
      <c r="K38" s="156"/>
    </row>
    <row r="39" spans="1:11" ht="80.25" customHeight="1" x14ac:dyDescent="0.3">
      <c r="A39" s="337">
        <v>15</v>
      </c>
      <c r="B39" s="337" t="s">
        <v>284</v>
      </c>
      <c r="C39" s="326" t="s">
        <v>192</v>
      </c>
      <c r="D39" s="340" t="s">
        <v>193</v>
      </c>
      <c r="E39" s="261"/>
      <c r="F39" s="263" t="s">
        <v>194</v>
      </c>
      <c r="G39" s="262"/>
      <c r="H39" s="262"/>
      <c r="I39" s="262"/>
      <c r="J39" s="262"/>
      <c r="K39" s="262"/>
    </row>
    <row r="40" spans="1:11" ht="130.5" customHeight="1" thickBot="1" x14ac:dyDescent="0.35">
      <c r="A40" s="332"/>
      <c r="B40" s="332"/>
      <c r="C40" s="328"/>
      <c r="D40" s="341"/>
      <c r="E40" s="154"/>
      <c r="F40" s="369" t="s">
        <v>195</v>
      </c>
      <c r="G40" s="369"/>
      <c r="H40" s="369"/>
      <c r="I40" s="369"/>
      <c r="J40" s="369"/>
      <c r="K40" s="369"/>
    </row>
    <row r="41" spans="1:11" ht="139.5" customHeight="1" thickBot="1" x14ac:dyDescent="0.35">
      <c r="A41" s="160">
        <v>16</v>
      </c>
      <c r="B41" s="81" t="s">
        <v>104</v>
      </c>
      <c r="C41" s="161" t="s">
        <v>196</v>
      </c>
      <c r="D41" s="225" t="s">
        <v>197</v>
      </c>
      <c r="E41" s="156"/>
      <c r="F41" s="156"/>
      <c r="G41" s="156"/>
      <c r="H41" s="156"/>
      <c r="I41" s="156"/>
      <c r="J41" s="156"/>
      <c r="K41" s="156"/>
    </row>
    <row r="42" spans="1:11" ht="137.25" customHeight="1" thickBot="1" x14ac:dyDescent="0.35">
      <c r="A42" s="153">
        <v>17</v>
      </c>
      <c r="B42" s="79" t="s">
        <v>198</v>
      </c>
      <c r="C42" s="121" t="s">
        <v>199</v>
      </c>
      <c r="D42" s="226" t="s">
        <v>200</v>
      </c>
      <c r="E42" s="159"/>
      <c r="F42" s="159"/>
      <c r="G42" s="159"/>
      <c r="H42" s="159"/>
      <c r="I42" s="159"/>
      <c r="J42" s="159"/>
      <c r="K42" s="159"/>
    </row>
    <row r="43" spans="1:11" ht="185.9" customHeight="1" thickBot="1" x14ac:dyDescent="0.35">
      <c r="A43" s="81">
        <v>18</v>
      </c>
      <c r="B43" s="81" t="s">
        <v>114</v>
      </c>
      <c r="C43" s="161" t="s">
        <v>201</v>
      </c>
      <c r="D43" s="225" t="s">
        <v>202</v>
      </c>
      <c r="E43" s="156"/>
      <c r="F43" s="156"/>
      <c r="G43" s="156"/>
      <c r="H43" s="156"/>
      <c r="I43" s="156"/>
      <c r="J43" s="156"/>
      <c r="K43" s="156"/>
    </row>
    <row r="44" spans="1:11" ht="77.150000000000006" customHeight="1" thickBot="1" x14ac:dyDescent="0.35">
      <c r="A44" s="157">
        <v>19</v>
      </c>
      <c r="B44" s="157" t="s">
        <v>119</v>
      </c>
      <c r="C44" s="158" t="s">
        <v>203</v>
      </c>
      <c r="D44" s="227" t="s">
        <v>204</v>
      </c>
      <c r="E44" s="159"/>
      <c r="F44" s="159"/>
      <c r="G44" s="159"/>
      <c r="H44" s="159"/>
      <c r="I44" s="159"/>
      <c r="J44" s="159"/>
      <c r="K44" s="159"/>
    </row>
  </sheetData>
  <sheetProtection algorithmName="SHA-512" hashValue="9Um3sKyqPXFWfl0lystGWUHG2PJuvkf0CR4HNaUXfaP8ZUcP6/vKXulxudBmEQkVZkF9j/aJ01GoulbVIOmK6Q==" saltValue="D4ukt9HIn6wAgM5+VMhEzQ==" spinCount="100000" sheet="1" objects="1" scenarios="1"/>
  <mergeCells count="57">
    <mergeCell ref="A39:A40"/>
    <mergeCell ref="B39:B40"/>
    <mergeCell ref="C39:C40"/>
    <mergeCell ref="D39:D40"/>
    <mergeCell ref="F40:K40"/>
    <mergeCell ref="F32:K32"/>
    <mergeCell ref="F30:I31"/>
    <mergeCell ref="F24:K24"/>
    <mergeCell ref="F26:G26"/>
    <mergeCell ref="F27:G27"/>
    <mergeCell ref="F28:G28"/>
    <mergeCell ref="F29:G29"/>
    <mergeCell ref="H26:I26"/>
    <mergeCell ref="H27:I27"/>
    <mergeCell ref="H28:I28"/>
    <mergeCell ref="H29:I29"/>
    <mergeCell ref="A2:B3"/>
    <mergeCell ref="E5:K5"/>
    <mergeCell ref="A5:B5"/>
    <mergeCell ref="A25:A32"/>
    <mergeCell ref="B25:B32"/>
    <mergeCell ref="C25:C32"/>
    <mergeCell ref="D25:D32"/>
    <mergeCell ref="D17:D18"/>
    <mergeCell ref="C17:C18"/>
    <mergeCell ref="B17:B18"/>
    <mergeCell ref="A17:A18"/>
    <mergeCell ref="E17:K18"/>
    <mergeCell ref="A13:A15"/>
    <mergeCell ref="B13:B15"/>
    <mergeCell ref="C13:C15"/>
    <mergeCell ref="D13:D15"/>
    <mergeCell ref="B6:B9"/>
    <mergeCell ref="A6:A9"/>
    <mergeCell ref="A10:A11"/>
    <mergeCell ref="F36:K36"/>
    <mergeCell ref="B36:B37"/>
    <mergeCell ref="A36:A37"/>
    <mergeCell ref="C36:C37"/>
    <mergeCell ref="D36:D37"/>
    <mergeCell ref="F37:K37"/>
    <mergeCell ref="F6:K6"/>
    <mergeCell ref="A19:A23"/>
    <mergeCell ref="B19:B23"/>
    <mergeCell ref="C19:C23"/>
    <mergeCell ref="D19:D23"/>
    <mergeCell ref="F21:H21"/>
    <mergeCell ref="F22:H22"/>
    <mergeCell ref="F11:K11"/>
    <mergeCell ref="D10:D11"/>
    <mergeCell ref="C10:C11"/>
    <mergeCell ref="F10:K10"/>
    <mergeCell ref="C6:C9"/>
    <mergeCell ref="F7:K7"/>
    <mergeCell ref="F8:K8"/>
    <mergeCell ref="F9:K9"/>
    <mergeCell ref="D6:D9"/>
  </mergeCells>
  <phoneticPr fontId="81" type="noConversion"/>
  <hyperlinks>
    <hyperlink ref="F10" r:id="rId1" display="here" xr:uid="{70612CF1-0978-43CB-8D25-28FFAC6DD27E}"/>
    <hyperlink ref="F12" r:id="rId2" xr:uid="{09A73FA1-176F-4DA1-B69F-E7C51404C293}"/>
    <hyperlink ref="F14" r:id="rId3" xr:uid="{6139E505-A187-47C7-8D7B-8DDE67B03556}"/>
    <hyperlink ref="F13" r:id="rId4" xr:uid="{D60CEC98-5490-4CB5-BF1F-F65766D8845A}"/>
    <hyperlink ref="F15" r:id="rId5" xr:uid="{C815E07A-6AC8-4DA7-9735-094DDB20DA12}"/>
    <hyperlink ref="F19:H19" r:id="rId6" display="Aotearoa urban street planning and design guide (Page 61) " xr:uid="{C1363C39-8551-4462-8F83-8BD5546719EA}"/>
    <hyperlink ref="F7:K7" r:id="rId7" display="Speed management guide: Road to Zero additional technical information (2022) pages 84, 85 " xr:uid="{7A675F1A-9636-41D8-B57D-D6DFC2BFCF03}"/>
    <hyperlink ref="F6:K6" r:id="rId8" display="https://www.nzta.govt.nz/assets/resources/speed-management-guide-road-to-zero-edition/speed-management-guide-road-to-zero-edition.pdf" xr:uid="{95329A65-C56E-4AB9-806B-751A99DF0F93}"/>
    <hyperlink ref="F20" r:id="rId9" xr:uid="{9DE81A45-EB35-4244-9066-AC1AF9EB1340}"/>
    <hyperlink ref="F21:H21" r:id="rId10" display="Intersections" xr:uid="{6B21A392-79B5-4917-BBE2-A84F6A775587}"/>
    <hyperlink ref="F22:H22" r:id="rId11" display="Crossings (cycling) " xr:uid="{F4B93A06-0ECA-4898-AAC0-D4F67DA03025}"/>
    <hyperlink ref="F24" r:id="rId12" xr:uid="{0CEE7FA6-D22F-47CC-AACF-37E22DEC4928}"/>
    <hyperlink ref="F32" r:id="rId13" xr:uid="{0A17F8CC-9271-4402-A5C8-12CE3991889A}"/>
    <hyperlink ref="F39" r:id="rId14" display="Auckland Transport pages 56 and 57 " xr:uid="{9D0607CC-AD8F-45FF-93E7-5437E56A08A3}"/>
    <hyperlink ref="F36" r:id="rId15" xr:uid="{7E6F4D08-6AD7-9649-8876-78674DD7A32C}"/>
    <hyperlink ref="F37" r:id="rId16" xr:uid="{F7BD2691-02C5-CC42-9B30-3E83A55B4710}"/>
    <hyperlink ref="F8" r:id="rId17" xr:uid="{3551BA4E-6C08-4251-9BC6-57D63AE1F846}"/>
    <hyperlink ref="F9" r:id="rId18" xr:uid="{B8E3E899-7D15-4407-9F82-85651190914D}"/>
    <hyperlink ref="F11" r:id="rId19" xr:uid="{ECA50116-AED7-47EA-B3BE-ABB43EB04810}"/>
  </hyperlinks>
  <pageMargins left="0.7" right="0.7" top="0.75" bottom="0.75" header="0.3" footer="0.3"/>
  <pageSetup paperSize="9" orientation="portrait" horizontalDpi="4294967293" verticalDpi="4294967293" r:id="rId20"/>
  <drawing r:id="rId2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89520"/>
  </sheetPr>
  <dimension ref="A1:F62"/>
  <sheetViews>
    <sheetView showGridLines="0" showRowColHeaders="0" zoomScaleNormal="100" workbookViewId="0"/>
  </sheetViews>
  <sheetFormatPr defaultColWidth="10.58203125" defaultRowHeight="14" x14ac:dyDescent="0.3"/>
  <cols>
    <col min="1" max="1" width="20" style="82" customWidth="1"/>
    <col min="2" max="2" width="25.58203125" style="82" customWidth="1"/>
    <col min="3" max="6" width="31.33203125" style="82" customWidth="1"/>
    <col min="7" max="7" width="8.08203125" style="82" customWidth="1"/>
    <col min="8" max="16384" width="10.58203125" style="82"/>
  </cols>
  <sheetData>
    <row r="1" spans="1:3" s="52" customFormat="1" ht="19.5" customHeight="1" x14ac:dyDescent="0.3"/>
    <row r="2" spans="1:3" s="52" customFormat="1" ht="19.5" customHeight="1" x14ac:dyDescent="0.3">
      <c r="A2" s="300" t="s">
        <v>205</v>
      </c>
      <c r="B2" s="300"/>
      <c r="C2" s="300"/>
    </row>
    <row r="3" spans="1:3" s="52" customFormat="1" ht="19.5" customHeight="1" x14ac:dyDescent="0.3">
      <c r="A3" s="300"/>
      <c r="B3" s="300"/>
      <c r="C3" s="300"/>
    </row>
    <row r="4" spans="1:3" s="52" customFormat="1" ht="19.5" customHeight="1" x14ac:dyDescent="0.8">
      <c r="A4" s="205"/>
      <c r="B4" s="205"/>
      <c r="C4" s="205"/>
    </row>
    <row r="5" spans="1:3" ht="19.5" customHeight="1" x14ac:dyDescent="0.3"/>
    <row r="6" spans="1:3" ht="19.5" customHeight="1" x14ac:dyDescent="0.3"/>
    <row r="7" spans="1:3" ht="19.5" customHeight="1" x14ac:dyDescent="0.3"/>
    <row r="8" spans="1:3" ht="19.5" customHeight="1" x14ac:dyDescent="0.3"/>
    <row r="9" spans="1:3" ht="19.5" customHeight="1" x14ac:dyDescent="0.3"/>
    <row r="10" spans="1:3" ht="19.5" customHeight="1" x14ac:dyDescent="0.3"/>
    <row r="11" spans="1:3" ht="19.5" customHeight="1" x14ac:dyDescent="0.3"/>
    <row r="12" spans="1:3" ht="19.5" customHeight="1" x14ac:dyDescent="0.3"/>
    <row r="13" spans="1:3" ht="19.5" customHeight="1" x14ac:dyDescent="0.3"/>
    <row r="14" spans="1:3" ht="19.5" customHeight="1" x14ac:dyDescent="0.3"/>
    <row r="15" spans="1:3" ht="19.5" customHeight="1" x14ac:dyDescent="0.3"/>
    <row r="16" spans="1:3" ht="27.5" x14ac:dyDescent="0.55000000000000004">
      <c r="A16" s="149" t="s">
        <v>206</v>
      </c>
      <c r="B16" s="148"/>
      <c r="C16" s="148"/>
    </row>
    <row r="17" spans="1:6" ht="15" customHeight="1" x14ac:dyDescent="0.55000000000000004">
      <c r="A17" s="148"/>
      <c r="B17" s="148"/>
      <c r="C17" s="148"/>
    </row>
    <row r="18" spans="1:6" s="83" customFormat="1" ht="31.5" customHeight="1" x14ac:dyDescent="0.3">
      <c r="A18" s="345" t="s">
        <v>207</v>
      </c>
      <c r="B18" s="406"/>
      <c r="C18" s="221">
        <v>3</v>
      </c>
      <c r="D18" s="222">
        <v>2</v>
      </c>
      <c r="E18" s="223">
        <v>1</v>
      </c>
      <c r="F18" s="224">
        <v>0</v>
      </c>
    </row>
    <row r="19" spans="1:6" s="84" customFormat="1" ht="27.75" customHeight="1" x14ac:dyDescent="0.3">
      <c r="A19" s="370" t="s">
        <v>208</v>
      </c>
      <c r="B19" s="386" t="s">
        <v>209</v>
      </c>
      <c r="C19" s="388" t="s">
        <v>210</v>
      </c>
      <c r="D19" s="390" t="s">
        <v>211</v>
      </c>
      <c r="E19" s="388" t="s">
        <v>212</v>
      </c>
      <c r="F19" s="395" t="s">
        <v>213</v>
      </c>
    </row>
    <row r="20" spans="1:6" s="84" customFormat="1" ht="27.75" customHeight="1" thickBot="1" x14ac:dyDescent="0.35">
      <c r="A20" s="370"/>
      <c r="B20" s="398"/>
      <c r="C20" s="394"/>
      <c r="D20" s="402"/>
      <c r="E20" s="394"/>
      <c r="F20" s="395"/>
    </row>
    <row r="21" spans="1:6" s="84" customFormat="1" ht="30.75" customHeight="1" x14ac:dyDescent="0.3">
      <c r="A21" s="370"/>
      <c r="B21" s="397" t="s">
        <v>214</v>
      </c>
      <c r="C21" s="399" t="s">
        <v>215</v>
      </c>
      <c r="D21" s="399" t="s">
        <v>216</v>
      </c>
      <c r="E21" s="399" t="s">
        <v>212</v>
      </c>
      <c r="F21" s="395"/>
    </row>
    <row r="22" spans="1:6" s="84" customFormat="1" ht="30.75" customHeight="1" thickBot="1" x14ac:dyDescent="0.35">
      <c r="A22" s="370"/>
      <c r="B22" s="398"/>
      <c r="C22" s="394"/>
      <c r="D22" s="394"/>
      <c r="E22" s="394"/>
      <c r="F22" s="395"/>
    </row>
    <row r="23" spans="1:6" s="84" customFormat="1" ht="49.5" customHeight="1" x14ac:dyDescent="0.3">
      <c r="A23" s="370"/>
      <c r="B23" s="392" t="s">
        <v>217</v>
      </c>
      <c r="C23" s="388" t="s">
        <v>212</v>
      </c>
      <c r="D23" s="390" t="s">
        <v>212</v>
      </c>
      <c r="E23" s="388" t="s">
        <v>218</v>
      </c>
      <c r="F23" s="395"/>
    </row>
    <row r="24" spans="1:6" s="84" customFormat="1" ht="49.5" customHeight="1" x14ac:dyDescent="0.3">
      <c r="A24" s="370"/>
      <c r="B24" s="392"/>
      <c r="C24" s="388"/>
      <c r="D24" s="390"/>
      <c r="E24" s="388"/>
      <c r="F24" s="395"/>
    </row>
    <row r="25" spans="1:6" s="84" customFormat="1" ht="49.5" customHeight="1" thickBot="1" x14ac:dyDescent="0.35">
      <c r="A25" s="383"/>
      <c r="B25" s="393"/>
      <c r="C25" s="394"/>
      <c r="D25" s="402"/>
      <c r="E25" s="394"/>
      <c r="F25" s="395"/>
    </row>
    <row r="26" spans="1:6" s="84" customFormat="1" ht="35.25" customHeight="1" x14ac:dyDescent="0.3">
      <c r="A26" s="403" t="s">
        <v>219</v>
      </c>
      <c r="B26" s="392" t="s">
        <v>220</v>
      </c>
      <c r="C26" s="388" t="s">
        <v>221</v>
      </c>
      <c r="D26" s="388" t="s">
        <v>222</v>
      </c>
      <c r="E26" s="395" t="s">
        <v>223</v>
      </c>
      <c r="F26" s="395"/>
    </row>
    <row r="27" spans="1:6" s="84" customFormat="1" ht="35.25" customHeight="1" thickBot="1" x14ac:dyDescent="0.35">
      <c r="A27" s="404"/>
      <c r="B27" s="405"/>
      <c r="C27" s="389"/>
      <c r="D27" s="389"/>
      <c r="E27" s="401"/>
      <c r="F27" s="401"/>
    </row>
    <row r="28" spans="1:6" s="84" customFormat="1" ht="52.5" customHeight="1" x14ac:dyDescent="0.3">
      <c r="A28" s="85" t="s">
        <v>224</v>
      </c>
    </row>
    <row r="29" spans="1:6" ht="27.5" x14ac:dyDescent="0.55000000000000004">
      <c r="A29" s="148"/>
      <c r="B29" s="148"/>
      <c r="C29" s="148"/>
    </row>
    <row r="30" spans="1:6" ht="15" customHeight="1" x14ac:dyDescent="0.55000000000000004">
      <c r="A30" s="148"/>
      <c r="B30" s="148"/>
      <c r="C30" s="148"/>
    </row>
    <row r="31" spans="1:6" ht="27.5" x14ac:dyDescent="0.55000000000000004">
      <c r="A31" s="149" t="s">
        <v>225</v>
      </c>
      <c r="B31" s="148"/>
      <c r="C31" s="148"/>
    </row>
    <row r="32" spans="1:6" ht="15" customHeight="1" x14ac:dyDescent="0.55000000000000004">
      <c r="A32" s="148"/>
      <c r="B32" s="148"/>
      <c r="C32" s="148"/>
    </row>
    <row r="33" spans="1:6" s="83" customFormat="1" ht="31.5" customHeight="1" x14ac:dyDescent="0.3">
      <c r="A33" s="345" t="s">
        <v>207</v>
      </c>
      <c r="B33" s="345"/>
      <c r="C33" s="76">
        <v>3</v>
      </c>
      <c r="D33" s="151">
        <v>2</v>
      </c>
      <c r="E33" s="77">
        <v>1</v>
      </c>
      <c r="F33" s="78">
        <v>0</v>
      </c>
    </row>
    <row r="34" spans="1:6" s="84" customFormat="1" ht="19.5" customHeight="1" x14ac:dyDescent="0.3">
      <c r="A34" s="372" t="s">
        <v>226</v>
      </c>
      <c r="B34" s="386" t="s">
        <v>209</v>
      </c>
      <c r="C34" s="388" t="s">
        <v>210</v>
      </c>
      <c r="D34" s="388" t="s">
        <v>211</v>
      </c>
      <c r="E34" s="395" t="s">
        <v>212</v>
      </c>
      <c r="F34" s="388" t="s">
        <v>227</v>
      </c>
    </row>
    <row r="35" spans="1:6" s="84" customFormat="1" ht="19.5" customHeight="1" x14ac:dyDescent="0.3">
      <c r="A35" s="372"/>
      <c r="B35" s="386"/>
      <c r="C35" s="388"/>
      <c r="D35" s="388"/>
      <c r="E35" s="395"/>
      <c r="F35" s="388"/>
    </row>
    <row r="36" spans="1:6" s="84" customFormat="1" ht="19.5" customHeight="1" x14ac:dyDescent="0.3">
      <c r="A36" s="372"/>
      <c r="B36" s="386"/>
      <c r="C36" s="388"/>
      <c r="D36" s="388"/>
      <c r="E36" s="395"/>
      <c r="F36" s="388"/>
    </row>
    <row r="37" spans="1:6" s="84" customFormat="1" ht="19.5" customHeight="1" thickBot="1" x14ac:dyDescent="0.35">
      <c r="A37" s="372"/>
      <c r="B37" s="398"/>
      <c r="C37" s="394"/>
      <c r="D37" s="394"/>
      <c r="E37" s="396"/>
      <c r="F37" s="388"/>
    </row>
    <row r="38" spans="1:6" s="84" customFormat="1" ht="39.75" customHeight="1" x14ac:dyDescent="0.3">
      <c r="A38" s="372"/>
      <c r="B38" s="397" t="s">
        <v>228</v>
      </c>
      <c r="C38" s="399" t="s">
        <v>229</v>
      </c>
      <c r="D38" s="399" t="s">
        <v>230</v>
      </c>
      <c r="E38" s="400" t="s">
        <v>231</v>
      </c>
      <c r="F38" s="388"/>
    </row>
    <row r="39" spans="1:6" s="84" customFormat="1" ht="39.75" customHeight="1" thickBot="1" x14ac:dyDescent="0.35">
      <c r="A39" s="372"/>
      <c r="B39" s="398"/>
      <c r="C39" s="394"/>
      <c r="D39" s="394"/>
      <c r="E39" s="396"/>
      <c r="F39" s="388"/>
    </row>
    <row r="40" spans="1:6" s="84" customFormat="1" ht="39.75" customHeight="1" x14ac:dyDescent="0.3">
      <c r="A40" s="372"/>
      <c r="B40" s="392" t="s">
        <v>232</v>
      </c>
      <c r="C40" s="388" t="s">
        <v>212</v>
      </c>
      <c r="D40" s="395" t="s">
        <v>212</v>
      </c>
      <c r="E40" s="395" t="s">
        <v>233</v>
      </c>
      <c r="F40" s="388"/>
    </row>
    <row r="41" spans="1:6" s="84" customFormat="1" ht="39.75" customHeight="1" x14ac:dyDescent="0.3">
      <c r="A41" s="372"/>
      <c r="B41" s="392"/>
      <c r="C41" s="388"/>
      <c r="D41" s="395"/>
      <c r="E41" s="395"/>
      <c r="F41" s="388"/>
    </row>
    <row r="42" spans="1:6" s="84" customFormat="1" ht="39.75" customHeight="1" x14ac:dyDescent="0.3">
      <c r="A42" s="372"/>
      <c r="B42" s="392"/>
      <c r="C42" s="388"/>
      <c r="D42" s="395"/>
      <c r="E42" s="395"/>
      <c r="F42" s="388"/>
    </row>
    <row r="43" spans="1:6" s="84" customFormat="1" ht="39.75" customHeight="1" x14ac:dyDescent="0.3">
      <c r="A43" s="372"/>
      <c r="B43" s="392"/>
      <c r="C43" s="388"/>
      <c r="D43" s="395"/>
      <c r="E43" s="395"/>
      <c r="F43" s="388"/>
    </row>
    <row r="44" spans="1:6" s="84" customFormat="1" ht="39.75" customHeight="1" thickBot="1" x14ac:dyDescent="0.35">
      <c r="A44" s="374"/>
      <c r="B44" s="393"/>
      <c r="C44" s="394"/>
      <c r="D44" s="396"/>
      <c r="E44" s="396"/>
      <c r="F44" s="388"/>
    </row>
    <row r="45" spans="1:6" s="84" customFormat="1" ht="42" customHeight="1" x14ac:dyDescent="0.3">
      <c r="A45" s="384" t="s">
        <v>219</v>
      </c>
      <c r="B45" s="386" t="s">
        <v>220</v>
      </c>
      <c r="C45" s="388" t="s">
        <v>221</v>
      </c>
      <c r="D45" s="388" t="s">
        <v>222</v>
      </c>
      <c r="E45" s="390" t="s">
        <v>223</v>
      </c>
      <c r="F45" s="388"/>
    </row>
    <row r="46" spans="1:6" s="84" customFormat="1" ht="42" customHeight="1" thickBot="1" x14ac:dyDescent="0.35">
      <c r="A46" s="385"/>
      <c r="B46" s="387"/>
      <c r="C46" s="389"/>
      <c r="D46" s="389"/>
      <c r="E46" s="391"/>
      <c r="F46" s="389"/>
    </row>
    <row r="47" spans="1:6" s="84" customFormat="1" ht="52.5" customHeight="1" x14ac:dyDescent="0.3">
      <c r="A47" s="85" t="s">
        <v>224</v>
      </c>
    </row>
    <row r="48" spans="1:6" ht="27.5" x14ac:dyDescent="0.55000000000000004">
      <c r="A48" s="148"/>
      <c r="B48" s="148"/>
      <c r="C48" s="148"/>
    </row>
    <row r="49" spans="1:6" ht="15" customHeight="1" x14ac:dyDescent="0.55000000000000004">
      <c r="A49" s="148"/>
      <c r="B49" s="148"/>
      <c r="C49" s="148"/>
    </row>
    <row r="50" spans="1:6" ht="27.5" x14ac:dyDescent="0.55000000000000004">
      <c r="A50" s="149" t="s">
        <v>234</v>
      </c>
      <c r="B50" s="148"/>
      <c r="C50" s="148"/>
    </row>
    <row r="51" spans="1:6" ht="15" customHeight="1" x14ac:dyDescent="0.55000000000000004">
      <c r="A51" s="148"/>
      <c r="B51" s="148"/>
      <c r="C51" s="148"/>
    </row>
    <row r="52" spans="1:6" s="84" customFormat="1" ht="35.25" customHeight="1" x14ac:dyDescent="0.3">
      <c r="A52" s="345" t="s">
        <v>207</v>
      </c>
      <c r="B52" s="345"/>
      <c r="C52" s="76">
        <v>3</v>
      </c>
      <c r="D52" s="151">
        <v>2</v>
      </c>
      <c r="E52" s="77">
        <v>1</v>
      </c>
      <c r="F52" s="78">
        <v>0</v>
      </c>
    </row>
    <row r="53" spans="1:6" s="84" customFormat="1" ht="31.5" customHeight="1" x14ac:dyDescent="0.3">
      <c r="A53" s="370" t="s">
        <v>226</v>
      </c>
      <c r="B53" s="372" t="s">
        <v>209</v>
      </c>
      <c r="C53" s="377" t="s">
        <v>210</v>
      </c>
      <c r="D53" s="375" t="s">
        <v>211</v>
      </c>
      <c r="E53" s="377" t="s">
        <v>212</v>
      </c>
      <c r="F53" s="379" t="s">
        <v>235</v>
      </c>
    </row>
    <row r="54" spans="1:6" s="84" customFormat="1" ht="31.5" customHeight="1" thickBot="1" x14ac:dyDescent="0.35">
      <c r="A54" s="370"/>
      <c r="B54" s="374"/>
      <c r="C54" s="378"/>
      <c r="D54" s="376"/>
      <c r="E54" s="378"/>
      <c r="F54" s="379"/>
    </row>
    <row r="55" spans="1:6" s="84" customFormat="1" ht="42.75" customHeight="1" x14ac:dyDescent="0.3">
      <c r="A55" s="370"/>
      <c r="B55" s="372" t="s">
        <v>214</v>
      </c>
      <c r="C55" s="377" t="s">
        <v>229</v>
      </c>
      <c r="D55" s="375" t="s">
        <v>236</v>
      </c>
      <c r="E55" s="377" t="s">
        <v>237</v>
      </c>
      <c r="F55" s="379"/>
    </row>
    <row r="56" spans="1:6" s="84" customFormat="1" ht="42.75" customHeight="1" thickBot="1" x14ac:dyDescent="0.35">
      <c r="A56" s="370"/>
      <c r="B56" s="374"/>
      <c r="C56" s="378"/>
      <c r="D56" s="376"/>
      <c r="E56" s="378"/>
      <c r="F56" s="379"/>
    </row>
    <row r="57" spans="1:6" s="84" customFormat="1" ht="64.5" customHeight="1" x14ac:dyDescent="0.3">
      <c r="A57" s="370"/>
      <c r="B57" s="372" t="s">
        <v>232</v>
      </c>
      <c r="C57" s="377" t="s">
        <v>212</v>
      </c>
      <c r="D57" s="377" t="s">
        <v>212</v>
      </c>
      <c r="E57" s="377" t="s">
        <v>238</v>
      </c>
      <c r="F57" s="379"/>
    </row>
    <row r="58" spans="1:6" s="84" customFormat="1" ht="64.5" customHeight="1" x14ac:dyDescent="0.3">
      <c r="A58" s="370"/>
      <c r="B58" s="372"/>
      <c r="C58" s="377"/>
      <c r="D58" s="377"/>
      <c r="E58" s="377"/>
      <c r="F58" s="379"/>
    </row>
    <row r="59" spans="1:6" s="84" customFormat="1" ht="64.5" customHeight="1" thickBot="1" x14ac:dyDescent="0.35">
      <c r="A59" s="383"/>
      <c r="B59" s="374"/>
      <c r="C59" s="378"/>
      <c r="D59" s="378"/>
      <c r="E59" s="378"/>
      <c r="F59" s="379"/>
    </row>
    <row r="60" spans="1:6" s="84" customFormat="1" ht="35.25" customHeight="1" x14ac:dyDescent="0.3">
      <c r="A60" s="370" t="s">
        <v>219</v>
      </c>
      <c r="B60" s="372" t="s">
        <v>220</v>
      </c>
      <c r="C60" s="375" t="s">
        <v>221</v>
      </c>
      <c r="D60" s="377" t="s">
        <v>222</v>
      </c>
      <c r="E60" s="379" t="s">
        <v>223</v>
      </c>
      <c r="F60" s="379"/>
    </row>
    <row r="61" spans="1:6" s="84" customFormat="1" ht="35.25" customHeight="1" thickBot="1" x14ac:dyDescent="0.35">
      <c r="A61" s="371"/>
      <c r="B61" s="373"/>
      <c r="C61" s="381"/>
      <c r="D61" s="382"/>
      <c r="E61" s="380"/>
      <c r="F61" s="380"/>
    </row>
    <row r="62" spans="1:6" s="84" customFormat="1" ht="52.5" customHeight="1" x14ac:dyDescent="0.3">
      <c r="A62" s="85" t="s">
        <v>224</v>
      </c>
    </row>
  </sheetData>
  <sheetProtection sheet="1" objects="1" scenarios="1" selectLockedCells="1"/>
  <mergeCells count="61">
    <mergeCell ref="A2:C3"/>
    <mergeCell ref="E23:E25"/>
    <mergeCell ref="E21:E22"/>
    <mergeCell ref="E26:E27"/>
    <mergeCell ref="E19:E20"/>
    <mergeCell ref="D26:D27"/>
    <mergeCell ref="A26:A27"/>
    <mergeCell ref="B26:B27"/>
    <mergeCell ref="C26:C27"/>
    <mergeCell ref="B21:B22"/>
    <mergeCell ref="C21:C22"/>
    <mergeCell ref="B23:B25"/>
    <mergeCell ref="C23:C25"/>
    <mergeCell ref="A18:B18"/>
    <mergeCell ref="A19:A25"/>
    <mergeCell ref="B19:B20"/>
    <mergeCell ref="B38:B39"/>
    <mergeCell ref="C38:C39"/>
    <mergeCell ref="D38:D39"/>
    <mergeCell ref="E38:E39"/>
    <mergeCell ref="F19:F27"/>
    <mergeCell ref="A33:B33"/>
    <mergeCell ref="A34:A44"/>
    <mergeCell ref="B34:B37"/>
    <mergeCell ref="C34:C37"/>
    <mergeCell ref="D34:D37"/>
    <mergeCell ref="E34:E37"/>
    <mergeCell ref="F34:F46"/>
    <mergeCell ref="C19:C20"/>
    <mergeCell ref="D19:D20"/>
    <mergeCell ref="D21:D22"/>
    <mergeCell ref="D23:D25"/>
    <mergeCell ref="D45:D46"/>
    <mergeCell ref="E45:E46"/>
    <mergeCell ref="B40:B44"/>
    <mergeCell ref="C40:C44"/>
    <mergeCell ref="D40:D44"/>
    <mergeCell ref="E40:E44"/>
    <mergeCell ref="A52:B52"/>
    <mergeCell ref="A53:A59"/>
    <mergeCell ref="A45:A46"/>
    <mergeCell ref="B45:B46"/>
    <mergeCell ref="C45:C46"/>
    <mergeCell ref="C53:C54"/>
    <mergeCell ref="B57:B59"/>
    <mergeCell ref="E53:E54"/>
    <mergeCell ref="F53:F61"/>
    <mergeCell ref="C55:C56"/>
    <mergeCell ref="D55:D56"/>
    <mergeCell ref="E55:E56"/>
    <mergeCell ref="C57:C59"/>
    <mergeCell ref="D57:D59"/>
    <mergeCell ref="E57:E59"/>
    <mergeCell ref="C60:C61"/>
    <mergeCell ref="D60:D61"/>
    <mergeCell ref="E60:E61"/>
    <mergeCell ref="A60:A61"/>
    <mergeCell ref="B60:B61"/>
    <mergeCell ref="B55:B56"/>
    <mergeCell ref="B53:B54"/>
    <mergeCell ref="D53:D54"/>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2D44DCB33AEF94DB71F88D34B5BFFE4" ma:contentTypeVersion="21" ma:contentTypeDescription="Create a new document." ma:contentTypeScope="" ma:versionID="ff2396f941dc3ba2eacc30a2c03c75d3">
  <xsd:schema xmlns:xsd="http://www.w3.org/2001/XMLSchema" xmlns:xs="http://www.w3.org/2001/XMLSchema" xmlns:p="http://schemas.microsoft.com/office/2006/metadata/properties" xmlns:ns2="bfab8a75-b28a-4141-93f1-d072acb4cfcd" xmlns:ns3="fe9cf3ab-73c0-425f-aaec-0462fa1d6557" targetNamespace="http://schemas.microsoft.com/office/2006/metadata/properties" ma:root="true" ma:fieldsID="38264772e84db3ef01c00826f91f26e2" ns2:_="" ns3:_="">
    <xsd:import namespace="bfab8a75-b28a-4141-93f1-d072acb4cfcd"/>
    <xsd:import namespace="fe9cf3ab-73c0-425f-aaec-0462fa1d65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Comment"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test" minOccurs="0"/>
                <xsd:element ref="ns2:lcf76f155ced4ddcb4097134ff3c332f" minOccurs="0"/>
                <xsd:element ref="ns3:TaxCatchAll" minOccurs="0"/>
                <xsd:element ref="ns2:Project_x002b_filecomplet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ab8a75-b28a-4141-93f1-d072acb4cf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Comment" ma:index="12" nillable="true" ma:displayName="Comment" ma:description="Clients copy of risk register" ma:format="Dropdown" ma:internalName="Comment">
      <xsd:simpleType>
        <xsd:restriction base="dms:Text">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test" ma:index="21" nillable="true" ma:displayName="test" ma:format="Dropdown" ma:internalName="test">
      <xsd:simpleType>
        <xsd:union memberTypes="dms:Text">
          <xsd:simpleType>
            <xsd:restriction base="dms:Choice">
              <xsd:enumeration value="Sydney"/>
              <xsd:enumeration value="Cycling"/>
              <xsd:enumeration value="Bus"/>
              <xsd:enumeration value="Train"/>
              <xsd:enumeration value="Public Transport"/>
              <xsd:enumeration value="Pedestrian"/>
              <xsd:enumeration value="Active Transport"/>
              <xsd:enumeration value="International"/>
              <xsd:enumeration value="Bus Stop"/>
              <xsd:enumeration value="Crossing"/>
              <xsd:enumeration value="Choice 11"/>
            </xsd:restriction>
          </xsd:simpleType>
        </xsd:un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76f7f66-7ca4-4e7b-9897-be039b258e51" ma:termSetId="09814cd3-568e-fe90-9814-8d621ff8fb84" ma:anchorId="fba54fb3-c3e1-fe81-a776-ca4b69148c4d" ma:open="true" ma:isKeyword="false">
      <xsd:complexType>
        <xsd:sequence>
          <xsd:element ref="pc:Terms" minOccurs="0" maxOccurs="1"/>
        </xsd:sequence>
      </xsd:complexType>
    </xsd:element>
    <xsd:element name="Project_x002b_filecomplete" ma:index="25" nillable="true" ma:displayName="Project + file complete" ma:default="0" ma:format="Dropdown" ma:internalName="Project_x002b_filecomplete">
      <xsd:simpleType>
        <xsd:restriction base="dms:Boolea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9cf3ab-73c0-425f-aaec-0462fa1d655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b6c1450-8473-43f2-b540-ba63efd7eeee}" ma:internalName="TaxCatchAll" ma:showField="CatchAllData" ma:web="fe9cf3ab-73c0-425f-aaec-0462fa1d65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ject_x002b_filecomplete xmlns="bfab8a75-b28a-4141-93f1-d072acb4cfcd">false</Project_x002b_filecomplete>
    <TaxCatchAll xmlns="fe9cf3ab-73c0-425f-aaec-0462fa1d6557" xsi:nil="true"/>
    <test xmlns="bfab8a75-b28a-4141-93f1-d072acb4cfcd" xsi:nil="true"/>
    <Comment xmlns="bfab8a75-b28a-4141-93f1-d072acb4cfcd" xsi:nil="true"/>
    <lcf76f155ced4ddcb4097134ff3c332f xmlns="bfab8a75-b28a-4141-93f1-d072acb4cfc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FF2008-9C7C-451B-B7EF-AA491AC1B39D}">
  <ds:schemaRefs>
    <ds:schemaRef ds:uri="http://schemas.microsoft.com/sharepoint/v3/contenttype/forms"/>
  </ds:schemaRefs>
</ds:datastoreItem>
</file>

<file path=customXml/itemProps2.xml><?xml version="1.0" encoding="utf-8"?>
<ds:datastoreItem xmlns:ds="http://schemas.openxmlformats.org/officeDocument/2006/customXml" ds:itemID="{4269AE6D-D896-4BC3-BFE6-6996C4DDB9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ab8a75-b28a-4141-93f1-d072acb4cfcd"/>
    <ds:schemaRef ds:uri="fe9cf3ab-73c0-425f-aaec-0462fa1d65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D7ADBB-AA94-4212-875C-D8CFCD1F888A}">
  <ds:schemaRef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fe9cf3ab-73c0-425f-aaec-0462fa1d6557"/>
    <ds:schemaRef ds:uri="bfab8a75-b28a-4141-93f1-d072acb4cfc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Home</vt:lpstr>
      <vt:lpstr>About</vt:lpstr>
      <vt:lpstr>Project</vt:lpstr>
      <vt:lpstr>Scoring</vt:lpstr>
      <vt:lpstr>Results</vt:lpstr>
      <vt:lpstr>Calculator</vt:lpstr>
      <vt:lpstr>Chart data</vt:lpstr>
      <vt:lpstr>How to measure</vt:lpstr>
      <vt:lpstr>How to score crossings</vt:lpstr>
      <vt:lpstr>Help</vt:lpstr>
      <vt:lpstr>How the score is generated</vt:lpstr>
      <vt:lpstr>'How to measure'!OLE_LINK1</vt:lpstr>
      <vt:lpstr>Scoring!Print_Area</vt:lpstr>
      <vt:lpstr>rngScore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Lucinda Saunders</cp:lastModifiedBy>
  <cp:revision/>
  <dcterms:created xsi:type="dcterms:W3CDTF">2020-12-21T15:09:10Z</dcterms:created>
  <dcterms:modified xsi:type="dcterms:W3CDTF">2023-08-30T06:39:03Z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0x01010082D44DCB33AEF94DB71F88D34B5BFFE4</vt:lpwstr>
  </property>
  <property fmtid="{D5CDD505-2E9C-101B-9397-08002B2CF9AE}" pid="3" name="MediaServiceImageTags">
    <vt:lpwstr/>
  </property>
</Properties>
</file>